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activeTab="2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81" i="6" l="1"/>
  <c r="D48" i="4"/>
  <c r="I41" i="6" l="1"/>
  <c r="J41" i="6"/>
  <c r="K41" i="6"/>
  <c r="L41" i="6"/>
  <c r="I40" i="6"/>
  <c r="J40" i="6"/>
  <c r="L40" i="6"/>
  <c r="J39" i="6"/>
  <c r="K39" i="6"/>
  <c r="K40" i="6" s="1"/>
  <c r="L39" i="6"/>
  <c r="I39" i="6"/>
  <c r="G38" i="6"/>
  <c r="G37" i="6"/>
  <c r="H21" i="6"/>
  <c r="H15" i="1"/>
  <c r="H14" i="1"/>
  <c r="E30" i="4"/>
  <c r="F14" i="1" s="1"/>
  <c r="F30" i="4"/>
  <c r="G14" i="1" s="1"/>
  <c r="G30" i="4"/>
  <c r="H30" i="4"/>
  <c r="I14" i="1" s="1"/>
  <c r="E29" i="4"/>
  <c r="F15" i="1" s="1"/>
  <c r="F29" i="4"/>
  <c r="G15" i="1" s="1"/>
  <c r="G29" i="4"/>
  <c r="H29" i="4"/>
  <c r="I15" i="1" s="1"/>
  <c r="D17" i="4" l="1"/>
  <c r="C56" i="3" s="1"/>
  <c r="D29" i="4" l="1"/>
  <c r="E15" i="1" s="1"/>
  <c r="J15" i="1"/>
  <c r="H15" i="3"/>
  <c r="I15" i="3" s="1"/>
  <c r="J15" i="3" s="1"/>
  <c r="K15" i="3" s="1"/>
  <c r="L15" i="3" s="1"/>
  <c r="F86" i="6" l="1"/>
  <c r="I85" i="6"/>
  <c r="J85" i="6"/>
  <c r="K85" i="6"/>
  <c r="L85" i="6"/>
  <c r="F85" i="6"/>
  <c r="I83" i="6"/>
  <c r="J83" i="6"/>
  <c r="K83" i="6"/>
  <c r="L83" i="6"/>
  <c r="F83" i="6"/>
  <c r="I82" i="6"/>
  <c r="J82" i="6"/>
  <c r="K82" i="6"/>
  <c r="L82" i="6"/>
  <c r="F82" i="6"/>
  <c r="H76" i="6"/>
  <c r="G76" i="6" s="1"/>
  <c r="H77" i="6"/>
  <c r="H83" i="6" s="1"/>
  <c r="H78" i="6"/>
  <c r="G78" i="6" s="1"/>
  <c r="G86" i="6" s="1"/>
  <c r="H75" i="6"/>
  <c r="H85" i="6" s="1"/>
  <c r="D51" i="4"/>
  <c r="D50" i="4"/>
  <c r="D49" i="4"/>
  <c r="D45" i="4"/>
  <c r="G75" i="6" l="1"/>
  <c r="G85" i="6" s="1"/>
  <c r="H79" i="6"/>
  <c r="H82" i="6" s="1"/>
  <c r="G77" i="6"/>
  <c r="H86" i="6"/>
  <c r="J14" i="3"/>
  <c r="K14" i="3" s="1"/>
  <c r="L14" i="3" s="1"/>
  <c r="G79" i="6" l="1"/>
  <c r="K56" i="3"/>
  <c r="L56" i="3" s="1"/>
  <c r="K54" i="3"/>
  <c r="L54" i="3" s="1"/>
  <c r="D61" i="3"/>
  <c r="C61" i="3"/>
  <c r="C60" i="3"/>
  <c r="C57" i="3"/>
  <c r="C55" i="3"/>
  <c r="C54" i="3"/>
  <c r="C94" i="3"/>
  <c r="G82" i="6" l="1"/>
  <c r="E65" i="1"/>
  <c r="C18" i="7" s="1"/>
  <c r="G80" i="6"/>
  <c r="G83" i="6" s="1"/>
  <c r="G84" i="6"/>
  <c r="H41" i="6"/>
  <c r="F41" i="6"/>
  <c r="G48" i="4"/>
  <c r="H65" i="1" s="1"/>
  <c r="F18" i="7" s="1"/>
  <c r="H48" i="4"/>
  <c r="I65" i="1" s="1"/>
  <c r="G18" i="7" s="1"/>
  <c r="F48" i="4"/>
  <c r="G65" i="1" s="1"/>
  <c r="E18" i="7" s="1"/>
  <c r="E48" i="4"/>
  <c r="E52" i="4" s="1"/>
  <c r="D52" i="4"/>
  <c r="F31" i="4"/>
  <c r="E31" i="4"/>
  <c r="D30" i="4"/>
  <c r="E14" i="1" s="1"/>
  <c r="J14" i="1" s="1"/>
  <c r="G31" i="4" l="1"/>
  <c r="D31" i="4"/>
  <c r="H31" i="4"/>
  <c r="G52" i="4"/>
  <c r="H52" i="4"/>
  <c r="F52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<sst xmlns="http://schemas.openxmlformats.org/spreadsheetml/2006/main" count="1882" uniqueCount="1228">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</sst>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opLeftCell="A10" zoomScaleNormal="100" workbookViewId="0">
      <selection activeCell="B18" sqref="B18:B21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36" t="s">
        <v>1176</v>
      </c>
      <c r="G1" s="136"/>
      <c r="H1" s="136"/>
      <c r="I1" s="136"/>
    </row>
    <row r="2" spans="1:9" ht="15.75" x14ac:dyDescent="0.25">
      <c r="F2" s="136" t="s">
        <v>1064</v>
      </c>
      <c r="G2" s="136"/>
      <c r="H2" s="136"/>
      <c r="I2" s="136"/>
    </row>
    <row r="3" spans="1:9" ht="32.25" customHeight="1" x14ac:dyDescent="0.25">
      <c r="F3" s="136" t="s">
        <v>1224</v>
      </c>
      <c r="G3" s="136"/>
      <c r="H3" s="136"/>
      <c r="I3" s="136"/>
    </row>
    <row r="4" spans="1:9" x14ac:dyDescent="0.25">
      <c r="A4" s="142" t="s">
        <v>1063</v>
      </c>
      <c r="B4" s="142"/>
      <c r="C4" s="142"/>
      <c r="D4" s="142"/>
      <c r="E4" s="142"/>
      <c r="F4" s="142"/>
      <c r="G4" s="142"/>
      <c r="H4" s="142"/>
      <c r="I4" s="142"/>
    </row>
    <row r="5" spans="1:9" x14ac:dyDescent="0.25">
      <c r="A5" s="142"/>
      <c r="B5" s="142"/>
      <c r="C5" s="142"/>
      <c r="D5" s="142"/>
      <c r="E5" s="142"/>
      <c r="F5" s="142"/>
      <c r="G5" s="142"/>
      <c r="H5" s="142"/>
      <c r="I5" s="142"/>
    </row>
    <row r="6" spans="1:9" x14ac:dyDescent="0.25">
      <c r="A6" s="142"/>
      <c r="B6" s="142"/>
      <c r="C6" s="142"/>
      <c r="D6" s="142"/>
      <c r="E6" s="142"/>
      <c r="F6" s="142"/>
      <c r="G6" s="142"/>
      <c r="H6" s="142"/>
      <c r="I6" s="142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37" t="s">
        <v>1010</v>
      </c>
      <c r="C8" s="137"/>
      <c r="D8" s="137"/>
      <c r="E8" s="137"/>
      <c r="F8" s="137"/>
      <c r="G8" s="137"/>
      <c r="H8" s="137"/>
      <c r="I8" s="137"/>
    </row>
    <row r="9" spans="1:9" ht="41.25" customHeight="1" x14ac:dyDescent="0.25">
      <c r="A9" s="4" t="s">
        <v>67</v>
      </c>
      <c r="B9" s="137" t="s">
        <v>68</v>
      </c>
      <c r="C9" s="137"/>
      <c r="D9" s="137"/>
      <c r="E9" s="137"/>
      <c r="F9" s="137"/>
      <c r="G9" s="137"/>
      <c r="H9" s="137"/>
      <c r="I9" s="137"/>
    </row>
    <row r="10" spans="1:9" ht="15.75" x14ac:dyDescent="0.25">
      <c r="A10" s="4" t="s">
        <v>69</v>
      </c>
      <c r="B10" s="137" t="s">
        <v>972</v>
      </c>
      <c r="C10" s="137"/>
      <c r="D10" s="137"/>
      <c r="E10" s="137"/>
      <c r="F10" s="137"/>
      <c r="G10" s="137"/>
      <c r="H10" s="137"/>
      <c r="I10" s="137"/>
    </row>
    <row r="11" spans="1:9" ht="24.75" customHeight="1" x14ac:dyDescent="0.25">
      <c r="A11" s="4" t="s">
        <v>70</v>
      </c>
      <c r="B11" s="137" t="s">
        <v>974</v>
      </c>
      <c r="C11" s="137"/>
      <c r="D11" s="137"/>
      <c r="E11" s="137"/>
      <c r="F11" s="137"/>
      <c r="G11" s="137"/>
      <c r="H11" s="137"/>
      <c r="I11" s="137"/>
    </row>
    <row r="12" spans="1:9" ht="30.75" customHeight="1" x14ac:dyDescent="0.25">
      <c r="A12" s="24" t="s">
        <v>71</v>
      </c>
      <c r="B12" s="137" t="s">
        <v>5</v>
      </c>
      <c r="C12" s="137"/>
      <c r="D12" s="137"/>
      <c r="E12" s="137"/>
      <c r="F12" s="137"/>
      <c r="G12" s="137"/>
      <c r="H12" s="137"/>
      <c r="I12" s="137"/>
    </row>
    <row r="13" spans="1:9" ht="15.75" x14ac:dyDescent="0.25">
      <c r="A13" s="4" t="s">
        <v>7</v>
      </c>
      <c r="B13" s="137" t="s">
        <v>8</v>
      </c>
      <c r="C13" s="137"/>
      <c r="D13" s="137"/>
      <c r="E13" s="137"/>
      <c r="F13" s="137"/>
      <c r="G13" s="137"/>
      <c r="H13" s="137"/>
      <c r="I13" s="137"/>
    </row>
    <row r="14" spans="1:9" ht="65.25" customHeight="1" x14ac:dyDescent="0.25">
      <c r="A14" s="4" t="s">
        <v>72</v>
      </c>
      <c r="B14" s="137" t="s">
        <v>1011</v>
      </c>
      <c r="C14" s="137"/>
      <c r="D14" s="137"/>
      <c r="E14" s="137"/>
      <c r="F14" s="137"/>
      <c r="G14" s="137"/>
      <c r="H14" s="137"/>
      <c r="I14" s="137"/>
    </row>
    <row r="15" spans="1:9" ht="15.75" customHeight="1" x14ac:dyDescent="0.25">
      <c r="A15" s="156" t="s">
        <v>73</v>
      </c>
      <c r="B15" s="143" t="s">
        <v>12</v>
      </c>
      <c r="C15" s="144"/>
      <c r="D15" s="144"/>
      <c r="E15" s="144"/>
      <c r="F15" s="144"/>
      <c r="G15" s="144"/>
      <c r="H15" s="145"/>
      <c r="I15" s="145"/>
    </row>
    <row r="16" spans="1:9" ht="15.75" customHeight="1" x14ac:dyDescent="0.25">
      <c r="A16" s="156"/>
      <c r="B16" s="145" t="s">
        <v>20</v>
      </c>
      <c r="C16" s="138" t="s">
        <v>13</v>
      </c>
      <c r="D16" s="138" t="s">
        <v>14</v>
      </c>
      <c r="E16" s="138" t="s">
        <v>15</v>
      </c>
      <c r="F16" s="138" t="s">
        <v>16</v>
      </c>
      <c r="G16" s="140" t="s">
        <v>17</v>
      </c>
      <c r="H16" s="145"/>
      <c r="I16" s="145"/>
    </row>
    <row r="17" spans="1:10" ht="15.75" customHeight="1" x14ac:dyDescent="0.25">
      <c r="A17" s="156"/>
      <c r="B17" s="145"/>
      <c r="C17" s="139"/>
      <c r="D17" s="139"/>
      <c r="E17" s="139"/>
      <c r="F17" s="139"/>
      <c r="G17" s="141"/>
      <c r="H17" s="145"/>
      <c r="I17" s="145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45"/>
      <c r="I18" s="145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45"/>
      <c r="I19" s="145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5"/>
      <c r="I20" s="145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45"/>
      <c r="I21" s="145"/>
    </row>
    <row r="22" spans="1:10" ht="132" customHeight="1" x14ac:dyDescent="0.25">
      <c r="A22" s="29" t="s">
        <v>19</v>
      </c>
      <c r="B22" s="153" t="s">
        <v>971</v>
      </c>
      <c r="C22" s="154"/>
      <c r="D22" s="154"/>
      <c r="E22" s="154"/>
      <c r="F22" s="154"/>
      <c r="G22" s="154"/>
      <c r="H22" s="154"/>
      <c r="I22" s="155"/>
    </row>
    <row r="24" spans="1:10" ht="54.75" customHeight="1" x14ac:dyDescent="0.25">
      <c r="A24" s="79" t="s">
        <v>1016</v>
      </c>
      <c r="B24" s="152" t="s">
        <v>1017</v>
      </c>
      <c r="C24" s="152"/>
      <c r="D24" s="152"/>
      <c r="E24" s="152"/>
      <c r="F24" s="152"/>
      <c r="G24" s="152"/>
      <c r="H24" s="152"/>
      <c r="I24" s="152"/>
      <c r="J24" s="80"/>
    </row>
    <row r="25" spans="1:10" ht="43.5" customHeight="1" x14ac:dyDescent="0.25">
      <c r="A25" s="143" t="s">
        <v>1066</v>
      </c>
      <c r="B25" s="144"/>
      <c r="C25" s="144"/>
      <c r="D25" s="144"/>
      <c r="E25" s="144"/>
      <c r="F25" s="144"/>
      <c r="G25" s="144"/>
      <c r="H25" s="144"/>
      <c r="I25" s="157"/>
    </row>
    <row r="26" spans="1:10" ht="112.5" customHeight="1" x14ac:dyDescent="0.25">
      <c r="A26" s="146" t="s">
        <v>1071</v>
      </c>
      <c r="B26" s="147"/>
      <c r="C26" s="147"/>
      <c r="D26" s="147"/>
      <c r="E26" s="147"/>
      <c r="F26" s="147"/>
      <c r="G26" s="147"/>
      <c r="H26" s="147"/>
      <c r="I26" s="148"/>
    </row>
    <row r="27" spans="1:10" ht="67.5" customHeight="1" x14ac:dyDescent="0.25">
      <c r="A27" s="146" t="s">
        <v>1072</v>
      </c>
      <c r="B27" s="147"/>
      <c r="C27" s="147"/>
      <c r="D27" s="147"/>
      <c r="E27" s="147"/>
      <c r="F27" s="147"/>
      <c r="G27" s="147"/>
      <c r="H27" s="147"/>
      <c r="I27" s="148"/>
    </row>
    <row r="28" spans="1:10" ht="15.75" x14ac:dyDescent="0.25">
      <c r="A28" s="146" t="s">
        <v>1073</v>
      </c>
      <c r="B28" s="147"/>
      <c r="C28" s="147"/>
      <c r="D28" s="147"/>
      <c r="E28" s="147"/>
      <c r="F28" s="147"/>
      <c r="G28" s="147"/>
      <c r="H28" s="147"/>
      <c r="I28" s="148"/>
    </row>
    <row r="29" spans="1:10" ht="15.75" x14ac:dyDescent="0.25">
      <c r="A29" s="146" t="s">
        <v>1074</v>
      </c>
      <c r="B29" s="147"/>
      <c r="C29" s="147"/>
      <c r="D29" s="147"/>
      <c r="E29" s="147"/>
      <c r="F29" s="147"/>
      <c r="G29" s="147"/>
      <c r="H29" s="147"/>
      <c r="I29" s="148"/>
    </row>
    <row r="30" spans="1:10" ht="36" customHeight="1" x14ac:dyDescent="0.25">
      <c r="A30" s="149" t="s">
        <v>1065</v>
      </c>
      <c r="B30" s="150"/>
      <c r="C30" s="150"/>
      <c r="D30" s="150"/>
      <c r="E30" s="150"/>
      <c r="F30" s="150"/>
      <c r="G30" s="150"/>
      <c r="H30" s="150"/>
      <c r="I30" s="151"/>
    </row>
    <row r="31" spans="1:10" ht="33" customHeight="1" x14ac:dyDescent="0.25">
      <c r="A31" s="143" t="s">
        <v>1067</v>
      </c>
      <c r="B31" s="144"/>
      <c r="C31" s="144"/>
      <c r="D31" s="144"/>
      <c r="E31" s="144"/>
      <c r="F31" s="144"/>
      <c r="G31" s="144"/>
      <c r="H31" s="144"/>
      <c r="I31" s="157"/>
    </row>
    <row r="32" spans="1:10" ht="33" customHeight="1" x14ac:dyDescent="0.25">
      <c r="A32" s="146" t="s">
        <v>1069</v>
      </c>
      <c r="B32" s="147"/>
      <c r="C32" s="147"/>
      <c r="D32" s="147"/>
      <c r="E32" s="147"/>
      <c r="F32" s="147"/>
      <c r="G32" s="147"/>
      <c r="H32" s="147"/>
      <c r="I32" s="148"/>
    </row>
    <row r="33" spans="1:9" ht="15.75" x14ac:dyDescent="0.25">
      <c r="A33" s="146" t="s">
        <v>1068</v>
      </c>
      <c r="B33" s="147"/>
      <c r="C33" s="147"/>
      <c r="D33" s="147"/>
      <c r="E33" s="147"/>
      <c r="F33" s="147"/>
      <c r="G33" s="147"/>
      <c r="H33" s="147"/>
      <c r="I33" s="148"/>
    </row>
    <row r="34" spans="1:9" ht="15.75" x14ac:dyDescent="0.25">
      <c r="A34" s="146" t="s">
        <v>1070</v>
      </c>
      <c r="B34" s="147"/>
      <c r="C34" s="147"/>
      <c r="D34" s="147"/>
      <c r="E34" s="147"/>
      <c r="F34" s="147"/>
      <c r="G34" s="147"/>
      <c r="H34" s="147"/>
      <c r="I34" s="148"/>
    </row>
    <row r="35" spans="1:9" ht="48.75" customHeight="1" x14ac:dyDescent="0.25">
      <c r="A35" s="143" t="s">
        <v>1097</v>
      </c>
      <c r="B35" s="144"/>
      <c r="C35" s="144"/>
      <c r="D35" s="144"/>
      <c r="E35" s="144"/>
      <c r="F35" s="144"/>
      <c r="G35" s="144"/>
      <c r="H35" s="144"/>
      <c r="I35" s="157"/>
    </row>
    <row r="36" spans="1:9" ht="15.75" x14ac:dyDescent="0.25">
      <c r="A36" s="158" t="s">
        <v>1075</v>
      </c>
      <c r="B36" s="159"/>
      <c r="C36" s="159"/>
      <c r="D36" s="159"/>
      <c r="E36" s="159"/>
      <c r="F36" s="159"/>
      <c r="G36" s="159"/>
      <c r="H36" s="159"/>
      <c r="I36" s="160"/>
    </row>
    <row r="37" spans="1:9" ht="15.75" x14ac:dyDescent="0.25">
      <c r="A37" s="146" t="s">
        <v>1202</v>
      </c>
      <c r="B37" s="147"/>
      <c r="C37" s="147"/>
      <c r="D37" s="147"/>
      <c r="E37" s="147"/>
      <c r="F37" s="147"/>
      <c r="G37" s="147"/>
      <c r="H37" s="147"/>
      <c r="I37" s="148"/>
    </row>
    <row r="38" spans="1:9" ht="15.75" x14ac:dyDescent="0.25">
      <c r="A38" s="146" t="s">
        <v>1203</v>
      </c>
      <c r="B38" s="147"/>
      <c r="C38" s="147"/>
      <c r="D38" s="147"/>
      <c r="E38" s="147"/>
      <c r="F38" s="147"/>
      <c r="G38" s="147"/>
      <c r="H38" s="147"/>
      <c r="I38" s="148"/>
    </row>
    <row r="39" spans="1:9" ht="15.75" x14ac:dyDescent="0.25">
      <c r="A39" s="158" t="s">
        <v>1076</v>
      </c>
      <c r="B39" s="159"/>
      <c r="C39" s="159"/>
      <c r="D39" s="159"/>
      <c r="E39" s="159"/>
      <c r="F39" s="159"/>
      <c r="G39" s="159"/>
      <c r="H39" s="159"/>
      <c r="I39" s="160"/>
    </row>
    <row r="40" spans="1:9" ht="15.75" x14ac:dyDescent="0.25">
      <c r="A40" s="146" t="s">
        <v>1077</v>
      </c>
      <c r="B40" s="147"/>
      <c r="C40" s="147"/>
      <c r="D40" s="147"/>
      <c r="E40" s="147"/>
      <c r="F40" s="147"/>
      <c r="G40" s="147"/>
      <c r="H40" s="147"/>
      <c r="I40" s="148"/>
    </row>
    <row r="41" spans="1:9" ht="15.75" x14ac:dyDescent="0.25">
      <c r="A41" s="146" t="s">
        <v>1078</v>
      </c>
      <c r="B41" s="147"/>
      <c r="C41" s="147"/>
      <c r="D41" s="147"/>
      <c r="E41" s="147"/>
      <c r="F41" s="147"/>
      <c r="G41" s="147"/>
      <c r="H41" s="147"/>
      <c r="I41" s="148"/>
    </row>
    <row r="42" spans="1:9" ht="15.75" x14ac:dyDescent="0.25">
      <c r="A42" s="146" t="s">
        <v>1079</v>
      </c>
      <c r="B42" s="147"/>
      <c r="C42" s="147"/>
      <c r="D42" s="147"/>
      <c r="E42" s="147"/>
      <c r="F42" s="147"/>
      <c r="G42" s="147"/>
      <c r="H42" s="147"/>
      <c r="I42" s="148"/>
    </row>
    <row r="43" spans="1:9" ht="15.75" x14ac:dyDescent="0.25">
      <c r="A43" s="146" t="s">
        <v>1080</v>
      </c>
      <c r="B43" s="147"/>
      <c r="C43" s="147"/>
      <c r="D43" s="147"/>
      <c r="E43" s="147"/>
      <c r="F43" s="147"/>
      <c r="G43" s="147"/>
      <c r="H43" s="147"/>
      <c r="I43" s="148"/>
    </row>
    <row r="44" spans="1:9" ht="15.75" x14ac:dyDescent="0.25">
      <c r="A44" s="158" t="s">
        <v>1081</v>
      </c>
      <c r="B44" s="159"/>
      <c r="C44" s="159"/>
      <c r="D44" s="159"/>
      <c r="E44" s="159"/>
      <c r="F44" s="159"/>
      <c r="G44" s="159"/>
      <c r="H44" s="159"/>
      <c r="I44" s="160"/>
    </row>
    <row r="45" spans="1:9" ht="15.75" x14ac:dyDescent="0.25">
      <c r="A45" s="146" t="s">
        <v>1082</v>
      </c>
      <c r="B45" s="147"/>
      <c r="C45" s="147"/>
      <c r="D45" s="147"/>
      <c r="E45" s="147"/>
      <c r="F45" s="147"/>
      <c r="G45" s="147"/>
      <c r="H45" s="147"/>
      <c r="I45" s="148"/>
    </row>
    <row r="46" spans="1:9" ht="15.75" x14ac:dyDescent="0.25">
      <c r="A46" s="146" t="s">
        <v>1083</v>
      </c>
      <c r="B46" s="147"/>
      <c r="C46" s="147"/>
      <c r="D46" s="147"/>
      <c r="E46" s="147"/>
      <c r="F46" s="147"/>
      <c r="G46" s="147"/>
      <c r="H46" s="147"/>
      <c r="I46" s="148"/>
    </row>
    <row r="47" spans="1:9" ht="15" customHeight="1" x14ac:dyDescent="0.25">
      <c r="A47" s="146" t="s">
        <v>1084</v>
      </c>
      <c r="B47" s="147"/>
      <c r="C47" s="147"/>
      <c r="D47" s="147"/>
      <c r="E47" s="147"/>
      <c r="F47" s="147"/>
      <c r="G47" s="147"/>
      <c r="H47" s="147"/>
      <c r="I47" s="148"/>
    </row>
    <row r="48" spans="1:9" ht="15" customHeight="1" x14ac:dyDescent="0.25">
      <c r="A48" s="158" t="s">
        <v>1085</v>
      </c>
      <c r="B48" s="159"/>
      <c r="C48" s="159"/>
      <c r="D48" s="159"/>
      <c r="E48" s="159"/>
      <c r="F48" s="159"/>
      <c r="G48" s="159"/>
      <c r="H48" s="159"/>
      <c r="I48" s="160"/>
    </row>
    <row r="49" spans="1:9" ht="100.5" customHeight="1" x14ac:dyDescent="0.25">
      <c r="A49" s="146" t="s">
        <v>1086</v>
      </c>
      <c r="B49" s="147"/>
      <c r="C49" s="147"/>
      <c r="D49" s="147"/>
      <c r="E49" s="147"/>
      <c r="F49" s="147"/>
      <c r="G49" s="147"/>
      <c r="H49" s="147"/>
      <c r="I49" s="148"/>
    </row>
    <row r="50" spans="1:9" ht="15.75" x14ac:dyDescent="0.25">
      <c r="A50" s="158" t="s">
        <v>1087</v>
      </c>
      <c r="B50" s="159"/>
      <c r="C50" s="159"/>
      <c r="D50" s="159"/>
      <c r="E50" s="159"/>
      <c r="F50" s="159"/>
      <c r="G50" s="159"/>
      <c r="H50" s="159"/>
      <c r="I50" s="160"/>
    </row>
    <row r="51" spans="1:9" ht="30.75" customHeight="1" x14ac:dyDescent="0.25">
      <c r="A51" s="146" t="s">
        <v>1088</v>
      </c>
      <c r="B51" s="147"/>
      <c r="C51" s="147"/>
      <c r="D51" s="147"/>
      <c r="E51" s="147"/>
      <c r="F51" s="147"/>
      <c r="G51" s="147"/>
      <c r="H51" s="147"/>
      <c r="I51" s="148"/>
    </row>
    <row r="52" spans="1:9" ht="38.25" customHeight="1" x14ac:dyDescent="0.25">
      <c r="A52" s="146" t="s">
        <v>1089</v>
      </c>
      <c r="B52" s="147"/>
      <c r="C52" s="147"/>
      <c r="D52" s="147"/>
      <c r="E52" s="147"/>
      <c r="F52" s="147"/>
      <c r="G52" s="147"/>
      <c r="H52" s="147"/>
      <c r="I52" s="148"/>
    </row>
    <row r="53" spans="1:9" ht="15.75" x14ac:dyDescent="0.25">
      <c r="A53" s="158" t="s">
        <v>1090</v>
      </c>
      <c r="B53" s="159"/>
      <c r="C53" s="159"/>
      <c r="D53" s="159"/>
      <c r="E53" s="159"/>
      <c r="F53" s="159"/>
      <c r="G53" s="159"/>
      <c r="H53" s="159"/>
      <c r="I53" s="160"/>
    </row>
    <row r="54" spans="1:9" ht="15.75" x14ac:dyDescent="0.25">
      <c r="A54" s="146" t="s">
        <v>1091</v>
      </c>
      <c r="B54" s="147"/>
      <c r="C54" s="147"/>
      <c r="D54" s="147"/>
      <c r="E54" s="147"/>
      <c r="F54" s="147"/>
      <c r="G54" s="147"/>
      <c r="H54" s="147"/>
      <c r="I54" s="148"/>
    </row>
    <row r="55" spans="1:9" ht="15.75" x14ac:dyDescent="0.25">
      <c r="A55" s="146" t="s">
        <v>1092</v>
      </c>
      <c r="B55" s="147"/>
      <c r="C55" s="147"/>
      <c r="D55" s="147"/>
      <c r="E55" s="147"/>
      <c r="F55" s="147"/>
      <c r="G55" s="147"/>
      <c r="H55" s="147"/>
      <c r="I55" s="148"/>
    </row>
    <row r="56" spans="1:9" ht="15.75" x14ac:dyDescent="0.25">
      <c r="A56" s="146" t="s">
        <v>1093</v>
      </c>
      <c r="B56" s="147"/>
      <c r="C56" s="147"/>
      <c r="D56" s="147"/>
      <c r="E56" s="147"/>
      <c r="F56" s="147"/>
      <c r="G56" s="147"/>
      <c r="H56" s="147"/>
      <c r="I56" s="148"/>
    </row>
    <row r="57" spans="1:9" ht="15.75" x14ac:dyDescent="0.25">
      <c r="A57" s="158" t="s">
        <v>1094</v>
      </c>
      <c r="B57" s="159"/>
      <c r="C57" s="159"/>
      <c r="D57" s="159"/>
      <c r="E57" s="159"/>
      <c r="F57" s="159"/>
      <c r="G57" s="159"/>
      <c r="H57" s="159"/>
      <c r="I57" s="160"/>
    </row>
    <row r="58" spans="1:9" ht="15.75" x14ac:dyDescent="0.25">
      <c r="A58" s="146" t="s">
        <v>1095</v>
      </c>
      <c r="B58" s="147"/>
      <c r="C58" s="147"/>
      <c r="D58" s="147"/>
      <c r="E58" s="147"/>
      <c r="F58" s="147"/>
      <c r="G58" s="147"/>
      <c r="H58" s="147"/>
      <c r="I58" s="148"/>
    </row>
    <row r="59" spans="1:9" ht="15.75" x14ac:dyDescent="0.25">
      <c r="A59" s="146" t="s">
        <v>1092</v>
      </c>
      <c r="B59" s="147"/>
      <c r="C59" s="147"/>
      <c r="D59" s="147"/>
      <c r="E59" s="147"/>
      <c r="F59" s="147"/>
      <c r="G59" s="147"/>
      <c r="H59" s="147"/>
      <c r="I59" s="148"/>
    </row>
    <row r="60" spans="1:9" ht="15.75" x14ac:dyDescent="0.25">
      <c r="A60" s="149" t="s">
        <v>1096</v>
      </c>
      <c r="B60" s="150"/>
      <c r="C60" s="150"/>
      <c r="D60" s="150"/>
      <c r="E60" s="150"/>
      <c r="F60" s="150"/>
      <c r="G60" s="150"/>
      <c r="H60" s="150"/>
      <c r="I60" s="151"/>
    </row>
    <row r="61" spans="1:9" ht="46.5" customHeight="1" x14ac:dyDescent="0.25">
      <c r="A61" s="145" t="s">
        <v>1098</v>
      </c>
      <c r="B61" s="145"/>
      <c r="C61" s="145"/>
      <c r="D61" s="145"/>
      <c r="E61" s="145"/>
      <c r="F61" s="145"/>
      <c r="G61" s="145"/>
      <c r="H61" s="145"/>
      <c r="I61" s="145"/>
    </row>
    <row r="62" spans="1:9" s="117" customFormat="1" ht="72.75" customHeight="1" x14ac:dyDescent="0.25">
      <c r="A62" s="161" t="s">
        <v>1099</v>
      </c>
      <c r="B62" s="161"/>
      <c r="C62" s="161"/>
      <c r="D62" s="161"/>
      <c r="E62" s="161"/>
      <c r="F62" s="161"/>
      <c r="G62" s="161"/>
      <c r="H62" s="161"/>
      <c r="I62" s="161"/>
    </row>
    <row r="63" spans="1:9" ht="57.75" customHeight="1" x14ac:dyDescent="0.25">
      <c r="A63" s="162" t="s">
        <v>1128</v>
      </c>
      <c r="B63" s="163"/>
      <c r="C63" s="163"/>
      <c r="D63" s="163"/>
      <c r="E63" s="163"/>
      <c r="F63" s="163"/>
      <c r="G63" s="163"/>
      <c r="H63" s="163"/>
      <c r="I63" s="164"/>
    </row>
    <row r="64" spans="1:9" ht="15.75" x14ac:dyDescent="0.25">
      <c r="A64" s="146" t="s">
        <v>1129</v>
      </c>
      <c r="B64" s="147"/>
      <c r="C64" s="147"/>
      <c r="D64" s="147"/>
      <c r="E64" s="147"/>
      <c r="F64" s="147"/>
      <c r="G64" s="147"/>
      <c r="H64" s="147"/>
      <c r="I64" s="148"/>
    </row>
    <row r="65" spans="1:9" ht="15.75" x14ac:dyDescent="0.25">
      <c r="A65" s="158" t="s">
        <v>1100</v>
      </c>
      <c r="B65" s="159"/>
      <c r="C65" s="159"/>
      <c r="D65" s="159"/>
      <c r="E65" s="159"/>
      <c r="F65" s="159"/>
      <c r="G65" s="159"/>
      <c r="H65" s="159"/>
      <c r="I65" s="160"/>
    </row>
    <row r="66" spans="1:9" ht="48.75" customHeight="1" x14ac:dyDescent="0.25">
      <c r="A66" s="146" t="s">
        <v>1101</v>
      </c>
      <c r="B66" s="147"/>
      <c r="C66" s="147"/>
      <c r="D66" s="147"/>
      <c r="E66" s="147"/>
      <c r="F66" s="147"/>
      <c r="G66" s="147"/>
      <c r="H66" s="147"/>
      <c r="I66" s="148"/>
    </row>
    <row r="67" spans="1:9" ht="15.75" x14ac:dyDescent="0.25">
      <c r="A67" s="146" t="s">
        <v>1102</v>
      </c>
      <c r="B67" s="147"/>
      <c r="C67" s="147"/>
      <c r="D67" s="147"/>
      <c r="E67" s="147"/>
      <c r="F67" s="147"/>
      <c r="G67" s="147"/>
      <c r="H67" s="147"/>
      <c r="I67" s="148"/>
    </row>
    <row r="68" spans="1:9" ht="15.75" x14ac:dyDescent="0.25">
      <c r="A68" s="146" t="s">
        <v>1103</v>
      </c>
      <c r="B68" s="147"/>
      <c r="C68" s="147"/>
      <c r="D68" s="147"/>
      <c r="E68" s="147"/>
      <c r="F68" s="147"/>
      <c r="G68" s="147"/>
      <c r="H68" s="147"/>
      <c r="I68" s="148"/>
    </row>
    <row r="69" spans="1:9" ht="15.75" x14ac:dyDescent="0.25">
      <c r="A69" s="146" t="s">
        <v>1104</v>
      </c>
      <c r="B69" s="147"/>
      <c r="C69" s="147"/>
      <c r="D69" s="147"/>
      <c r="E69" s="147"/>
      <c r="F69" s="147"/>
      <c r="G69" s="147"/>
      <c r="H69" s="147"/>
      <c r="I69" s="148"/>
    </row>
    <row r="70" spans="1:9" ht="15.75" x14ac:dyDescent="0.25">
      <c r="A70" s="146" t="s">
        <v>1105</v>
      </c>
      <c r="B70" s="147"/>
      <c r="C70" s="147"/>
      <c r="D70" s="147"/>
      <c r="E70" s="147"/>
      <c r="F70" s="147"/>
      <c r="G70" s="147"/>
      <c r="H70" s="147"/>
      <c r="I70" s="148"/>
    </row>
    <row r="71" spans="1:9" ht="15.75" x14ac:dyDescent="0.25">
      <c r="A71" s="158" t="s">
        <v>1106</v>
      </c>
      <c r="B71" s="159"/>
      <c r="C71" s="159"/>
      <c r="D71" s="159"/>
      <c r="E71" s="159"/>
      <c r="F71" s="159"/>
      <c r="G71" s="159"/>
      <c r="H71" s="159"/>
      <c r="I71" s="160"/>
    </row>
    <row r="72" spans="1:9" ht="15.75" x14ac:dyDescent="0.25">
      <c r="A72" s="146" t="s">
        <v>1107</v>
      </c>
      <c r="B72" s="147"/>
      <c r="C72" s="147"/>
      <c r="D72" s="147"/>
      <c r="E72" s="147"/>
      <c r="F72" s="147"/>
      <c r="G72" s="147"/>
      <c r="H72" s="147"/>
      <c r="I72" s="148"/>
    </row>
    <row r="73" spans="1:9" ht="15.75" x14ac:dyDescent="0.25">
      <c r="A73" s="146" t="s">
        <v>1108</v>
      </c>
      <c r="B73" s="147"/>
      <c r="C73" s="147"/>
      <c r="D73" s="147"/>
      <c r="E73" s="147"/>
      <c r="F73" s="147"/>
      <c r="G73" s="147"/>
      <c r="H73" s="147"/>
      <c r="I73" s="148"/>
    </row>
    <row r="74" spans="1:9" ht="55.5" customHeight="1" x14ac:dyDescent="0.25">
      <c r="A74" s="146" t="s">
        <v>1109</v>
      </c>
      <c r="B74" s="147"/>
      <c r="C74" s="147"/>
      <c r="D74" s="147"/>
      <c r="E74" s="147"/>
      <c r="F74" s="147"/>
      <c r="G74" s="147"/>
      <c r="H74" s="147"/>
      <c r="I74" s="148"/>
    </row>
    <row r="75" spans="1:9" ht="15.75" x14ac:dyDescent="0.25">
      <c r="A75" s="146" t="s">
        <v>1110</v>
      </c>
      <c r="B75" s="147"/>
      <c r="C75" s="147"/>
      <c r="D75" s="147"/>
      <c r="E75" s="147"/>
      <c r="F75" s="147"/>
      <c r="G75" s="147"/>
      <c r="H75" s="147"/>
      <c r="I75" s="148"/>
    </row>
    <row r="76" spans="1:9" ht="38.25" customHeight="1" x14ac:dyDescent="0.25">
      <c r="A76" s="146" t="s">
        <v>1111</v>
      </c>
      <c r="B76" s="147"/>
      <c r="C76" s="147"/>
      <c r="D76" s="147"/>
      <c r="E76" s="147"/>
      <c r="F76" s="147"/>
      <c r="G76" s="147"/>
      <c r="H76" s="147"/>
      <c r="I76" s="148"/>
    </row>
    <row r="77" spans="1:9" ht="15.75" x14ac:dyDescent="0.25">
      <c r="A77" s="146" t="s">
        <v>1112</v>
      </c>
      <c r="B77" s="147"/>
      <c r="C77" s="147"/>
      <c r="D77" s="147"/>
      <c r="E77" s="147"/>
      <c r="F77" s="147"/>
      <c r="G77" s="147"/>
      <c r="H77" s="147"/>
      <c r="I77" s="148"/>
    </row>
    <row r="78" spans="1:9" ht="15.75" x14ac:dyDescent="0.25">
      <c r="A78" s="146" t="s">
        <v>1113</v>
      </c>
      <c r="B78" s="147"/>
      <c r="C78" s="147"/>
      <c r="D78" s="147"/>
      <c r="E78" s="147"/>
      <c r="F78" s="147"/>
      <c r="G78" s="147"/>
      <c r="H78" s="147"/>
      <c r="I78" s="148"/>
    </row>
    <row r="79" spans="1:9" ht="36.75" customHeight="1" x14ac:dyDescent="0.25">
      <c r="A79" s="146" t="s">
        <v>1114</v>
      </c>
      <c r="B79" s="147"/>
      <c r="C79" s="147"/>
      <c r="D79" s="147"/>
      <c r="E79" s="147"/>
      <c r="F79" s="147"/>
      <c r="G79" s="147"/>
      <c r="H79" s="147"/>
      <c r="I79" s="148"/>
    </row>
    <row r="80" spans="1:9" ht="54.75" customHeight="1" x14ac:dyDescent="0.25">
      <c r="A80" s="146" t="s">
        <v>1115</v>
      </c>
      <c r="B80" s="147"/>
      <c r="C80" s="147"/>
      <c r="D80" s="147"/>
      <c r="E80" s="147"/>
      <c r="F80" s="147"/>
      <c r="G80" s="147"/>
      <c r="H80" s="147"/>
      <c r="I80" s="148"/>
    </row>
    <row r="81" spans="1:9" ht="15.75" x14ac:dyDescent="0.25">
      <c r="A81" s="146" t="s">
        <v>1116</v>
      </c>
      <c r="B81" s="147"/>
      <c r="C81" s="147"/>
      <c r="D81" s="147"/>
      <c r="E81" s="147"/>
      <c r="F81" s="147"/>
      <c r="G81" s="147"/>
      <c r="H81" s="147"/>
      <c r="I81" s="148"/>
    </row>
    <row r="82" spans="1:9" ht="15.75" x14ac:dyDescent="0.25">
      <c r="A82" s="146" t="s">
        <v>1117</v>
      </c>
      <c r="B82" s="147"/>
      <c r="C82" s="147"/>
      <c r="D82" s="147"/>
      <c r="E82" s="147"/>
      <c r="F82" s="147"/>
      <c r="G82" s="147"/>
      <c r="H82" s="147"/>
      <c r="I82" s="148"/>
    </row>
    <row r="83" spans="1:9" ht="15.75" x14ac:dyDescent="0.25">
      <c r="A83" s="146" t="s">
        <v>1130</v>
      </c>
      <c r="B83" s="147"/>
      <c r="C83" s="147"/>
      <c r="D83" s="147"/>
      <c r="E83" s="147"/>
      <c r="F83" s="147"/>
      <c r="G83" s="147"/>
      <c r="H83" s="147"/>
      <c r="I83" s="148"/>
    </row>
    <row r="84" spans="1:9" ht="35.25" customHeight="1" x14ac:dyDescent="0.25">
      <c r="A84" s="146" t="s">
        <v>1131</v>
      </c>
      <c r="B84" s="147"/>
      <c r="C84" s="147"/>
      <c r="D84" s="147"/>
      <c r="E84" s="147"/>
      <c r="F84" s="147"/>
      <c r="G84" s="147"/>
      <c r="H84" s="147"/>
      <c r="I84" s="148"/>
    </row>
    <row r="85" spans="1:9" ht="51.75" customHeight="1" x14ac:dyDescent="0.25">
      <c r="A85" s="146" t="s">
        <v>1132</v>
      </c>
      <c r="B85" s="147"/>
      <c r="C85" s="147"/>
      <c r="D85" s="147"/>
      <c r="E85" s="147"/>
      <c r="F85" s="147"/>
      <c r="G85" s="147"/>
      <c r="H85" s="147"/>
      <c r="I85" s="148"/>
    </row>
    <row r="86" spans="1:9" ht="42" customHeight="1" x14ac:dyDescent="0.25">
      <c r="A86" s="146" t="s">
        <v>1133</v>
      </c>
      <c r="B86" s="147"/>
      <c r="C86" s="147"/>
      <c r="D86" s="147"/>
      <c r="E86" s="147"/>
      <c r="F86" s="147"/>
      <c r="G86" s="147"/>
      <c r="H86" s="147"/>
      <c r="I86" s="148"/>
    </row>
    <row r="87" spans="1:9" ht="15.75" x14ac:dyDescent="0.25">
      <c r="A87" s="158" t="s">
        <v>1118</v>
      </c>
      <c r="B87" s="159"/>
      <c r="C87" s="159"/>
      <c r="D87" s="159"/>
      <c r="E87" s="159"/>
      <c r="F87" s="159"/>
      <c r="G87" s="159"/>
      <c r="H87" s="159"/>
      <c r="I87" s="160"/>
    </row>
    <row r="88" spans="1:9" ht="38.25" customHeight="1" x14ac:dyDescent="0.25">
      <c r="A88" s="146" t="s">
        <v>1119</v>
      </c>
      <c r="B88" s="147"/>
      <c r="C88" s="147"/>
      <c r="D88" s="147"/>
      <c r="E88" s="147"/>
      <c r="F88" s="147"/>
      <c r="G88" s="147"/>
      <c r="H88" s="147"/>
      <c r="I88" s="148"/>
    </row>
    <row r="89" spans="1:9" ht="15.75" x14ac:dyDescent="0.25">
      <c r="A89" s="146" t="s">
        <v>1120</v>
      </c>
      <c r="B89" s="147"/>
      <c r="C89" s="147"/>
      <c r="D89" s="147"/>
      <c r="E89" s="147"/>
      <c r="F89" s="147"/>
      <c r="G89" s="147"/>
      <c r="H89" s="147"/>
      <c r="I89" s="148"/>
    </row>
    <row r="90" spans="1:9" ht="36" customHeight="1" x14ac:dyDescent="0.25">
      <c r="A90" s="146" t="s">
        <v>1121</v>
      </c>
      <c r="B90" s="147"/>
      <c r="C90" s="147"/>
      <c r="D90" s="147"/>
      <c r="E90" s="147"/>
      <c r="F90" s="147"/>
      <c r="G90" s="147"/>
      <c r="H90" s="147"/>
      <c r="I90" s="148"/>
    </row>
    <row r="91" spans="1:9" ht="15.75" x14ac:dyDescent="0.25">
      <c r="A91" s="146" t="s">
        <v>1122</v>
      </c>
      <c r="B91" s="147"/>
      <c r="C91" s="147"/>
      <c r="D91" s="147"/>
      <c r="E91" s="147"/>
      <c r="F91" s="147"/>
      <c r="G91" s="147"/>
      <c r="H91" s="147"/>
      <c r="I91" s="148"/>
    </row>
    <row r="92" spans="1:9" ht="15.75" x14ac:dyDescent="0.25">
      <c r="A92" s="146" t="s">
        <v>1123</v>
      </c>
      <c r="B92" s="147"/>
      <c r="C92" s="147"/>
      <c r="D92" s="147"/>
      <c r="E92" s="147"/>
      <c r="F92" s="147"/>
      <c r="G92" s="147"/>
      <c r="H92" s="147"/>
      <c r="I92" s="148"/>
    </row>
    <row r="93" spans="1:9" ht="33" customHeight="1" x14ac:dyDescent="0.25">
      <c r="A93" s="146" t="s">
        <v>1124</v>
      </c>
      <c r="B93" s="147"/>
      <c r="C93" s="147"/>
      <c r="D93" s="147"/>
      <c r="E93" s="147"/>
      <c r="F93" s="147"/>
      <c r="G93" s="147"/>
      <c r="H93" s="147"/>
      <c r="I93" s="148"/>
    </row>
    <row r="94" spans="1:9" ht="15.75" x14ac:dyDescent="0.25">
      <c r="A94" s="158" t="s">
        <v>1125</v>
      </c>
      <c r="B94" s="159"/>
      <c r="C94" s="159"/>
      <c r="D94" s="159"/>
      <c r="E94" s="159"/>
      <c r="F94" s="159"/>
      <c r="G94" s="159"/>
      <c r="H94" s="159"/>
      <c r="I94" s="160"/>
    </row>
    <row r="95" spans="1:9" ht="36.75" customHeight="1" x14ac:dyDescent="0.25">
      <c r="A95" s="146" t="s">
        <v>1126</v>
      </c>
      <c r="B95" s="147"/>
      <c r="C95" s="147"/>
      <c r="D95" s="147"/>
      <c r="E95" s="147"/>
      <c r="F95" s="147"/>
      <c r="G95" s="147"/>
      <c r="H95" s="147"/>
      <c r="I95" s="148"/>
    </row>
    <row r="96" spans="1:9" ht="45.75" customHeight="1" x14ac:dyDescent="0.25">
      <c r="A96" s="149" t="s">
        <v>1127</v>
      </c>
      <c r="B96" s="150"/>
      <c r="C96" s="150"/>
      <c r="D96" s="150"/>
      <c r="E96" s="150"/>
      <c r="F96" s="150"/>
      <c r="G96" s="150"/>
      <c r="H96" s="150"/>
      <c r="I96" s="151"/>
    </row>
    <row r="97" spans="1:9" ht="43.5" customHeight="1" x14ac:dyDescent="0.25">
      <c r="A97" s="143" t="s">
        <v>1155</v>
      </c>
      <c r="B97" s="144"/>
      <c r="C97" s="144"/>
      <c r="D97" s="144"/>
      <c r="E97" s="144"/>
      <c r="F97" s="144"/>
      <c r="G97" s="144"/>
      <c r="H97" s="144"/>
      <c r="I97" s="157"/>
    </row>
    <row r="98" spans="1:9" ht="15.75" x14ac:dyDescent="0.25">
      <c r="A98" s="146" t="s">
        <v>1187</v>
      </c>
      <c r="B98" s="147"/>
      <c r="C98" s="147"/>
      <c r="D98" s="147"/>
      <c r="E98" s="147"/>
      <c r="F98" s="147"/>
      <c r="G98" s="147"/>
      <c r="H98" s="147"/>
      <c r="I98" s="148"/>
    </row>
    <row r="99" spans="1:9" ht="33" customHeight="1" x14ac:dyDescent="0.25">
      <c r="A99" s="146" t="s">
        <v>1134</v>
      </c>
      <c r="B99" s="147"/>
      <c r="C99" s="147"/>
      <c r="D99" s="147"/>
      <c r="E99" s="147"/>
      <c r="F99" s="147"/>
      <c r="G99" s="147"/>
      <c r="H99" s="147"/>
      <c r="I99" s="148"/>
    </row>
    <row r="100" spans="1:9" ht="33.75" customHeight="1" x14ac:dyDescent="0.25">
      <c r="A100" s="146" t="s">
        <v>1135</v>
      </c>
      <c r="B100" s="147"/>
      <c r="C100" s="147"/>
      <c r="D100" s="147"/>
      <c r="E100" s="147"/>
      <c r="F100" s="147"/>
      <c r="G100" s="147"/>
      <c r="H100" s="147"/>
      <c r="I100" s="148"/>
    </row>
    <row r="101" spans="1:9" ht="38.25" customHeight="1" x14ac:dyDescent="0.25">
      <c r="A101" s="146" t="s">
        <v>1136</v>
      </c>
      <c r="B101" s="147"/>
      <c r="C101" s="147"/>
      <c r="D101" s="147"/>
      <c r="E101" s="147"/>
      <c r="F101" s="147"/>
      <c r="G101" s="147"/>
      <c r="H101" s="147"/>
      <c r="I101" s="148"/>
    </row>
    <row r="102" spans="1:9" ht="15.75" x14ac:dyDescent="0.25">
      <c r="A102" s="146" t="s">
        <v>1137</v>
      </c>
      <c r="B102" s="147"/>
      <c r="C102" s="147"/>
      <c r="D102" s="147"/>
      <c r="E102" s="147"/>
      <c r="F102" s="147"/>
      <c r="G102" s="147"/>
      <c r="H102" s="147"/>
      <c r="I102" s="148"/>
    </row>
    <row r="103" spans="1:9" ht="15.75" x14ac:dyDescent="0.25">
      <c r="A103" s="146" t="s">
        <v>1138</v>
      </c>
      <c r="B103" s="147"/>
      <c r="C103" s="147"/>
      <c r="D103" s="147"/>
      <c r="E103" s="147"/>
      <c r="F103" s="147"/>
      <c r="G103" s="147"/>
      <c r="H103" s="147"/>
      <c r="I103" s="148"/>
    </row>
    <row r="104" spans="1:9" ht="15.75" x14ac:dyDescent="0.25">
      <c r="A104" s="146" t="s">
        <v>1139</v>
      </c>
      <c r="B104" s="147"/>
      <c r="C104" s="147"/>
      <c r="D104" s="147"/>
      <c r="E104" s="147"/>
      <c r="F104" s="147"/>
      <c r="G104" s="147"/>
      <c r="H104" s="147"/>
      <c r="I104" s="148"/>
    </row>
    <row r="105" spans="1:9" ht="15.75" x14ac:dyDescent="0.25">
      <c r="A105" s="146" t="s">
        <v>1140</v>
      </c>
      <c r="B105" s="147"/>
      <c r="C105" s="147"/>
      <c r="D105" s="147"/>
      <c r="E105" s="147"/>
      <c r="F105" s="147"/>
      <c r="G105" s="147"/>
      <c r="H105" s="147"/>
      <c r="I105" s="148"/>
    </row>
    <row r="106" spans="1:9" ht="15.75" x14ac:dyDescent="0.25">
      <c r="A106" s="118" t="s">
        <v>1141</v>
      </c>
      <c r="B106" s="119"/>
      <c r="C106" s="119"/>
      <c r="D106" s="119"/>
      <c r="E106" s="119"/>
      <c r="F106" s="119"/>
      <c r="G106" s="119"/>
      <c r="H106" s="119"/>
      <c r="I106" s="120"/>
    </row>
    <row r="107" spans="1:9" ht="15.75" x14ac:dyDescent="0.25">
      <c r="A107" s="118" t="s">
        <v>1142</v>
      </c>
      <c r="B107" s="119"/>
      <c r="C107" s="119"/>
      <c r="D107" s="119"/>
      <c r="E107" s="119"/>
      <c r="F107" s="119"/>
      <c r="G107" s="119"/>
      <c r="H107" s="119"/>
      <c r="I107" s="120"/>
    </row>
    <row r="108" spans="1:9" ht="15.75" x14ac:dyDescent="0.25">
      <c r="A108" s="146" t="s">
        <v>1143</v>
      </c>
      <c r="B108" s="147"/>
      <c r="C108" s="147"/>
      <c r="D108" s="147"/>
      <c r="E108" s="147"/>
      <c r="F108" s="147"/>
      <c r="G108" s="147"/>
      <c r="H108" s="147"/>
      <c r="I108" s="148"/>
    </row>
    <row r="109" spans="1:9" ht="15.75" x14ac:dyDescent="0.25">
      <c r="A109" s="118" t="s">
        <v>1144</v>
      </c>
      <c r="B109" s="119"/>
      <c r="C109" s="119"/>
      <c r="D109" s="119"/>
      <c r="E109" s="119"/>
      <c r="F109" s="119"/>
      <c r="G109" s="119"/>
      <c r="H109" s="119"/>
      <c r="I109" s="120"/>
    </row>
    <row r="110" spans="1:9" ht="15.75" x14ac:dyDescent="0.25">
      <c r="A110" s="146" t="s">
        <v>1145</v>
      </c>
      <c r="B110" s="147"/>
      <c r="C110" s="147"/>
      <c r="D110" s="147"/>
      <c r="E110" s="147"/>
      <c r="F110" s="147"/>
      <c r="G110" s="147"/>
      <c r="H110" s="147"/>
      <c r="I110" s="148"/>
    </row>
    <row r="111" spans="1:9" ht="15.75" x14ac:dyDescent="0.25">
      <c r="A111" s="118" t="s">
        <v>1146</v>
      </c>
      <c r="B111" s="119"/>
      <c r="C111" s="119"/>
      <c r="D111" s="119"/>
      <c r="E111" s="119"/>
      <c r="F111" s="119"/>
      <c r="G111" s="119"/>
      <c r="H111" s="119"/>
      <c r="I111" s="120"/>
    </row>
    <row r="112" spans="1:9" ht="15.75" x14ac:dyDescent="0.25">
      <c r="A112" s="118" t="s">
        <v>1147</v>
      </c>
      <c r="B112" s="119"/>
      <c r="C112" s="119"/>
      <c r="D112" s="119"/>
      <c r="E112" s="119"/>
      <c r="F112" s="119"/>
      <c r="G112" s="119"/>
      <c r="H112" s="119"/>
      <c r="I112" s="120"/>
    </row>
    <row r="113" spans="1:9" ht="15.75" x14ac:dyDescent="0.25">
      <c r="A113" s="146" t="s">
        <v>1148</v>
      </c>
      <c r="B113" s="147"/>
      <c r="C113" s="147"/>
      <c r="D113" s="147"/>
      <c r="E113" s="147"/>
      <c r="F113" s="147"/>
      <c r="G113" s="147"/>
      <c r="H113" s="147"/>
      <c r="I113" s="148"/>
    </row>
    <row r="114" spans="1:9" ht="15.75" x14ac:dyDescent="0.25">
      <c r="A114" s="146" t="s">
        <v>1149</v>
      </c>
      <c r="B114" s="147"/>
      <c r="C114" s="147"/>
      <c r="D114" s="147"/>
      <c r="E114" s="147"/>
      <c r="F114" s="147"/>
      <c r="G114" s="147"/>
      <c r="H114" s="147"/>
      <c r="I114" s="148"/>
    </row>
    <row r="115" spans="1:9" ht="15.75" x14ac:dyDescent="0.25">
      <c r="A115" s="146" t="s">
        <v>1150</v>
      </c>
      <c r="B115" s="147"/>
      <c r="C115" s="147"/>
      <c r="D115" s="147"/>
      <c r="E115" s="147"/>
      <c r="F115" s="147"/>
      <c r="G115" s="147"/>
      <c r="H115" s="147"/>
      <c r="I115" s="148"/>
    </row>
    <row r="116" spans="1:9" ht="15.75" x14ac:dyDescent="0.25">
      <c r="A116" s="146" t="s">
        <v>1201</v>
      </c>
      <c r="B116" s="147"/>
      <c r="C116" s="147"/>
      <c r="D116" s="147"/>
      <c r="E116" s="147"/>
      <c r="F116" s="147"/>
      <c r="G116" s="147"/>
      <c r="H116" s="147"/>
      <c r="I116" s="148"/>
    </row>
    <row r="117" spans="1:9" ht="23.25" customHeight="1" x14ac:dyDescent="0.25">
      <c r="A117" s="146" t="s">
        <v>1188</v>
      </c>
      <c r="B117" s="147"/>
      <c r="C117" s="147"/>
      <c r="D117" s="147"/>
      <c r="E117" s="147"/>
      <c r="F117" s="147"/>
      <c r="G117" s="147"/>
      <c r="H117" s="147"/>
      <c r="I117" s="148"/>
    </row>
    <row r="118" spans="1:9" ht="15.75" x14ac:dyDescent="0.25">
      <c r="A118" s="118" t="s">
        <v>1151</v>
      </c>
      <c r="B118" s="119"/>
      <c r="C118" s="119"/>
      <c r="D118" s="119"/>
      <c r="E118" s="119"/>
      <c r="F118" s="119"/>
      <c r="G118" s="119"/>
      <c r="H118" s="119"/>
      <c r="I118" s="120"/>
    </row>
    <row r="119" spans="1:9" ht="39" customHeight="1" x14ac:dyDescent="0.25">
      <c r="A119" s="171" t="s">
        <v>1189</v>
      </c>
      <c r="B119" s="172"/>
      <c r="C119" s="172"/>
      <c r="D119" s="172"/>
      <c r="E119" s="172"/>
      <c r="F119" s="172"/>
      <c r="G119" s="172"/>
      <c r="H119" s="172"/>
      <c r="I119" s="173"/>
    </row>
    <row r="120" spans="1:9" ht="36.75" customHeight="1" x14ac:dyDescent="0.25">
      <c r="A120" s="146" t="s">
        <v>1190</v>
      </c>
      <c r="B120" s="147"/>
      <c r="C120" s="147"/>
      <c r="D120" s="147"/>
      <c r="E120" s="147"/>
      <c r="F120" s="147"/>
      <c r="G120" s="147"/>
      <c r="H120" s="147"/>
      <c r="I120" s="148"/>
    </row>
    <row r="121" spans="1:9" ht="33" customHeight="1" x14ac:dyDescent="0.25">
      <c r="A121" s="146" t="s">
        <v>1191</v>
      </c>
      <c r="B121" s="147"/>
      <c r="C121" s="147"/>
      <c r="D121" s="147"/>
      <c r="E121" s="147"/>
      <c r="F121" s="147"/>
      <c r="G121" s="147"/>
      <c r="H121" s="147"/>
      <c r="I121" s="148"/>
    </row>
    <row r="122" spans="1:9" ht="33.75" customHeight="1" x14ac:dyDescent="0.25">
      <c r="A122" s="146" t="s">
        <v>1192</v>
      </c>
      <c r="B122" s="147"/>
      <c r="C122" s="147"/>
      <c r="D122" s="147"/>
      <c r="E122" s="147"/>
      <c r="F122" s="147"/>
      <c r="G122" s="147"/>
      <c r="H122" s="147"/>
      <c r="I122" s="148"/>
    </row>
    <row r="123" spans="1:9" ht="33" customHeight="1" x14ac:dyDescent="0.25">
      <c r="A123" s="146" t="s">
        <v>1193</v>
      </c>
      <c r="B123" s="147"/>
      <c r="C123" s="147"/>
      <c r="D123" s="147"/>
      <c r="E123" s="147"/>
      <c r="F123" s="147"/>
      <c r="G123" s="147"/>
      <c r="H123" s="147"/>
      <c r="I123" s="148"/>
    </row>
    <row r="124" spans="1:9" ht="33" customHeight="1" x14ac:dyDescent="0.25">
      <c r="A124" s="146" t="s">
        <v>1194</v>
      </c>
      <c r="B124" s="147"/>
      <c r="C124" s="147"/>
      <c r="D124" s="147"/>
      <c r="E124" s="147"/>
      <c r="F124" s="147"/>
      <c r="G124" s="147"/>
      <c r="H124" s="147"/>
      <c r="I124" s="148"/>
    </row>
    <row r="125" spans="1:9" ht="33" customHeight="1" x14ac:dyDescent="0.25">
      <c r="A125" s="146" t="s">
        <v>1195</v>
      </c>
      <c r="B125" s="147"/>
      <c r="C125" s="147"/>
      <c r="D125" s="147"/>
      <c r="E125" s="147"/>
      <c r="F125" s="147"/>
      <c r="G125" s="147"/>
      <c r="H125" s="147"/>
      <c r="I125" s="148"/>
    </row>
    <row r="126" spans="1:9" ht="32.25" customHeight="1" x14ac:dyDescent="0.25">
      <c r="A126" s="146" t="s">
        <v>1196</v>
      </c>
      <c r="B126" s="147"/>
      <c r="C126" s="147"/>
      <c r="D126" s="147"/>
      <c r="E126" s="147"/>
      <c r="F126" s="147"/>
      <c r="G126" s="147"/>
      <c r="H126" s="147"/>
      <c r="I126" s="148"/>
    </row>
    <row r="127" spans="1:9" ht="31.5" customHeight="1" x14ac:dyDescent="0.25">
      <c r="A127" s="146" t="s">
        <v>1197</v>
      </c>
      <c r="B127" s="147"/>
      <c r="C127" s="147"/>
      <c r="D127" s="147"/>
      <c r="E127" s="147"/>
      <c r="F127" s="147"/>
      <c r="G127" s="147"/>
      <c r="H127" s="147"/>
      <c r="I127" s="148"/>
    </row>
    <row r="128" spans="1:9" ht="15.75" x14ac:dyDescent="0.25">
      <c r="A128" s="118" t="s">
        <v>1151</v>
      </c>
      <c r="B128" s="119"/>
      <c r="C128" s="119"/>
      <c r="D128" s="119"/>
      <c r="E128" s="119"/>
      <c r="F128" s="119"/>
      <c r="G128" s="119"/>
      <c r="H128" s="119"/>
      <c r="I128" s="120"/>
    </row>
    <row r="129" spans="1:9" ht="54" customHeight="1" x14ac:dyDescent="0.25">
      <c r="A129" s="146" t="s">
        <v>1198</v>
      </c>
      <c r="B129" s="147"/>
      <c r="C129" s="147"/>
      <c r="D129" s="147"/>
      <c r="E129" s="147"/>
      <c r="F129" s="147"/>
      <c r="G129" s="147"/>
      <c r="H129" s="147"/>
      <c r="I129" s="148"/>
    </row>
    <row r="130" spans="1:9" ht="53.25" customHeight="1" x14ac:dyDescent="0.25">
      <c r="A130" s="146" t="s">
        <v>1199</v>
      </c>
      <c r="B130" s="147"/>
      <c r="C130" s="147"/>
      <c r="D130" s="147"/>
      <c r="E130" s="147"/>
      <c r="F130" s="147"/>
      <c r="G130" s="147"/>
      <c r="H130" s="147"/>
      <c r="I130" s="148"/>
    </row>
    <row r="131" spans="1:9" ht="33.75" customHeight="1" x14ac:dyDescent="0.25">
      <c r="A131" s="146" t="s">
        <v>1152</v>
      </c>
      <c r="B131" s="147"/>
      <c r="C131" s="147"/>
      <c r="D131" s="147"/>
      <c r="E131" s="147"/>
      <c r="F131" s="147"/>
      <c r="G131" s="147"/>
      <c r="H131" s="147"/>
      <c r="I131" s="148"/>
    </row>
    <row r="132" spans="1:9" ht="34.5" customHeight="1" x14ac:dyDescent="0.25">
      <c r="A132" s="146" t="s">
        <v>1200</v>
      </c>
      <c r="B132" s="147"/>
      <c r="C132" s="147"/>
      <c r="D132" s="147"/>
      <c r="E132" s="147"/>
      <c r="F132" s="147"/>
      <c r="G132" s="147"/>
      <c r="H132" s="147"/>
      <c r="I132" s="148"/>
    </row>
    <row r="133" spans="1:9" ht="15.75" x14ac:dyDescent="0.25">
      <c r="A133" s="146" t="s">
        <v>1153</v>
      </c>
      <c r="B133" s="147"/>
      <c r="C133" s="147"/>
      <c r="D133" s="147"/>
      <c r="E133" s="147"/>
      <c r="F133" s="147"/>
      <c r="G133" s="147"/>
      <c r="H133" s="147"/>
      <c r="I133" s="148"/>
    </row>
    <row r="134" spans="1:9" ht="15.75" x14ac:dyDescent="0.25">
      <c r="A134" s="146" t="s">
        <v>1179</v>
      </c>
      <c r="B134" s="147"/>
      <c r="C134" s="147"/>
      <c r="D134" s="147"/>
      <c r="E134" s="147"/>
      <c r="F134" s="147"/>
      <c r="G134" s="147"/>
      <c r="H134" s="147"/>
      <c r="I134" s="148"/>
    </row>
    <row r="135" spans="1:9" ht="36" customHeight="1" x14ac:dyDescent="0.25">
      <c r="A135" s="146" t="s">
        <v>1180</v>
      </c>
      <c r="B135" s="147"/>
      <c r="C135" s="147"/>
      <c r="D135" s="147"/>
      <c r="E135" s="147"/>
      <c r="F135" s="147"/>
      <c r="G135" s="147"/>
      <c r="H135" s="147"/>
      <c r="I135" s="148"/>
    </row>
    <row r="136" spans="1:9" ht="55.5" customHeight="1" x14ac:dyDescent="0.25">
      <c r="A136" s="149" t="s">
        <v>1154</v>
      </c>
      <c r="B136" s="150"/>
      <c r="C136" s="150"/>
      <c r="D136" s="150"/>
      <c r="E136" s="150"/>
      <c r="F136" s="150"/>
      <c r="G136" s="150"/>
      <c r="H136" s="150"/>
      <c r="I136" s="151"/>
    </row>
    <row r="137" spans="1:9" ht="41.25" customHeight="1" x14ac:dyDescent="0.25">
      <c r="A137" s="143" t="s">
        <v>1173</v>
      </c>
      <c r="B137" s="144"/>
      <c r="C137" s="144"/>
      <c r="D137" s="144"/>
      <c r="E137" s="144"/>
      <c r="F137" s="144"/>
      <c r="G137" s="144"/>
      <c r="H137" s="144"/>
      <c r="I137" s="157"/>
    </row>
    <row r="138" spans="1:9" ht="15.75" x14ac:dyDescent="0.25">
      <c r="A138" s="146" t="s">
        <v>1156</v>
      </c>
      <c r="B138" s="147"/>
      <c r="C138" s="147"/>
      <c r="D138" s="147"/>
      <c r="E138" s="147"/>
      <c r="F138" s="147"/>
      <c r="G138" s="147"/>
      <c r="H138" s="147"/>
      <c r="I138" s="148"/>
    </row>
    <row r="139" spans="1:9" ht="36" customHeight="1" x14ac:dyDescent="0.25">
      <c r="A139" s="146" t="s">
        <v>1157</v>
      </c>
      <c r="B139" s="147"/>
      <c r="C139" s="147"/>
      <c r="D139" s="147"/>
      <c r="E139" s="147"/>
      <c r="F139" s="147"/>
      <c r="G139" s="147"/>
      <c r="H139" s="147"/>
      <c r="I139" s="148"/>
    </row>
    <row r="140" spans="1:9" ht="15.75" x14ac:dyDescent="0.25">
      <c r="A140" s="146" t="s">
        <v>1158</v>
      </c>
      <c r="B140" s="147"/>
      <c r="C140" s="147"/>
      <c r="D140" s="147"/>
      <c r="E140" s="147"/>
      <c r="F140" s="147"/>
      <c r="G140" s="147"/>
      <c r="H140" s="147"/>
      <c r="I140" s="148"/>
    </row>
    <row r="141" spans="1:9" ht="15.75" x14ac:dyDescent="0.25">
      <c r="A141" s="146" t="s">
        <v>1159</v>
      </c>
      <c r="B141" s="147"/>
      <c r="C141" s="147"/>
      <c r="D141" s="147"/>
      <c r="E141" s="147"/>
      <c r="F141" s="147"/>
      <c r="G141" s="147"/>
      <c r="H141" s="147"/>
      <c r="I141" s="148"/>
    </row>
    <row r="142" spans="1:9" ht="50.25" customHeight="1" x14ac:dyDescent="0.25">
      <c r="A142" s="168" t="s">
        <v>1160</v>
      </c>
      <c r="B142" s="169"/>
      <c r="C142" s="169"/>
      <c r="D142" s="169"/>
      <c r="E142" s="169"/>
      <c r="F142" s="169"/>
      <c r="G142" s="169"/>
      <c r="H142" s="169"/>
      <c r="I142" s="170"/>
    </row>
    <row r="143" spans="1:9" ht="15.75" x14ac:dyDescent="0.25">
      <c r="A143" s="146" t="s">
        <v>1161</v>
      </c>
      <c r="B143" s="147"/>
      <c r="C143" s="147"/>
      <c r="D143" s="147"/>
      <c r="E143" s="147"/>
      <c r="F143" s="147"/>
      <c r="G143" s="147"/>
      <c r="H143" s="147"/>
      <c r="I143" s="148"/>
    </row>
    <row r="144" spans="1:9" ht="33" customHeight="1" x14ac:dyDescent="0.25">
      <c r="A144" s="146" t="s">
        <v>1162</v>
      </c>
      <c r="B144" s="147"/>
      <c r="C144" s="147"/>
      <c r="D144" s="147"/>
      <c r="E144" s="147"/>
      <c r="F144" s="147"/>
      <c r="G144" s="147"/>
      <c r="H144" s="147"/>
      <c r="I144" s="148"/>
    </row>
    <row r="145" spans="1:9" ht="38.25" customHeight="1" x14ac:dyDescent="0.25">
      <c r="A145" s="146" t="s">
        <v>1163</v>
      </c>
      <c r="B145" s="147"/>
      <c r="C145" s="147"/>
      <c r="D145" s="147"/>
      <c r="E145" s="147"/>
      <c r="F145" s="147"/>
      <c r="G145" s="147"/>
      <c r="H145" s="147"/>
      <c r="I145" s="148"/>
    </row>
    <row r="146" spans="1:9" ht="15.75" x14ac:dyDescent="0.25">
      <c r="A146" s="146" t="s">
        <v>1164</v>
      </c>
      <c r="B146" s="147"/>
      <c r="C146" s="147"/>
      <c r="D146" s="147"/>
      <c r="E146" s="147"/>
      <c r="F146" s="147"/>
      <c r="G146" s="147"/>
      <c r="H146" s="147"/>
      <c r="I146" s="148"/>
    </row>
    <row r="147" spans="1:9" ht="15.75" x14ac:dyDescent="0.25">
      <c r="A147" s="146" t="s">
        <v>1165</v>
      </c>
      <c r="B147" s="147"/>
      <c r="C147" s="147"/>
      <c r="D147" s="147"/>
      <c r="E147" s="147"/>
      <c r="F147" s="147"/>
      <c r="G147" s="147"/>
      <c r="H147" s="147"/>
      <c r="I147" s="148"/>
    </row>
    <row r="148" spans="1:9" ht="15.75" x14ac:dyDescent="0.25">
      <c r="A148" s="146" t="s">
        <v>1166</v>
      </c>
      <c r="B148" s="147"/>
      <c r="C148" s="147"/>
      <c r="D148" s="147"/>
      <c r="E148" s="147"/>
      <c r="F148" s="147"/>
      <c r="G148" s="147"/>
      <c r="H148" s="147"/>
      <c r="I148" s="148"/>
    </row>
    <row r="149" spans="1:9" ht="15.75" x14ac:dyDescent="0.25">
      <c r="A149" s="146" t="s">
        <v>1167</v>
      </c>
      <c r="B149" s="147"/>
      <c r="C149" s="147"/>
      <c r="D149" s="147"/>
      <c r="E149" s="147"/>
      <c r="F149" s="147"/>
      <c r="G149" s="147"/>
      <c r="H149" s="147"/>
      <c r="I149" s="148"/>
    </row>
    <row r="150" spans="1:9" ht="15.75" x14ac:dyDescent="0.25">
      <c r="A150" s="146" t="s">
        <v>1168</v>
      </c>
      <c r="B150" s="147"/>
      <c r="C150" s="147"/>
      <c r="D150" s="147"/>
      <c r="E150" s="147"/>
      <c r="F150" s="147"/>
      <c r="G150" s="147"/>
      <c r="H150" s="147"/>
      <c r="I150" s="148"/>
    </row>
    <row r="151" spans="1:9" ht="38.25" customHeight="1" x14ac:dyDescent="0.25">
      <c r="A151" s="146" t="s">
        <v>1169</v>
      </c>
      <c r="B151" s="147"/>
      <c r="C151" s="147"/>
      <c r="D151" s="147"/>
      <c r="E151" s="147"/>
      <c r="F151" s="147"/>
      <c r="G151" s="147"/>
      <c r="H151" s="147"/>
      <c r="I151" s="148"/>
    </row>
    <row r="152" spans="1:9" ht="15.75" x14ac:dyDescent="0.25">
      <c r="A152" s="146" t="s">
        <v>1170</v>
      </c>
      <c r="B152" s="147"/>
      <c r="C152" s="147"/>
      <c r="D152" s="147"/>
      <c r="E152" s="147"/>
      <c r="F152" s="147"/>
      <c r="G152" s="147"/>
      <c r="H152" s="147"/>
      <c r="I152" s="148"/>
    </row>
    <row r="153" spans="1:9" ht="15.75" x14ac:dyDescent="0.25">
      <c r="A153" s="146" t="s">
        <v>1171</v>
      </c>
      <c r="B153" s="147"/>
      <c r="C153" s="147"/>
      <c r="D153" s="147"/>
      <c r="E153" s="147"/>
      <c r="F153" s="147"/>
      <c r="G153" s="147"/>
      <c r="H153" s="147"/>
      <c r="I153" s="120"/>
    </row>
    <row r="154" spans="1:9" ht="45.75" customHeight="1" x14ac:dyDescent="0.25">
      <c r="A154" s="146" t="s">
        <v>1172</v>
      </c>
      <c r="B154" s="147"/>
      <c r="C154" s="147"/>
      <c r="D154" s="147"/>
      <c r="E154" s="147"/>
      <c r="F154" s="147"/>
      <c r="G154" s="147"/>
      <c r="H154" s="147"/>
      <c r="I154" s="148"/>
    </row>
    <row r="155" spans="1:9" ht="49.5" customHeight="1" x14ac:dyDescent="0.25">
      <c r="A155" s="165" t="s">
        <v>1174</v>
      </c>
      <c r="B155" s="166"/>
      <c r="C155" s="166"/>
      <c r="D155" s="166"/>
      <c r="E155" s="166"/>
      <c r="F155" s="166"/>
      <c r="G155" s="166"/>
      <c r="H155" s="166"/>
      <c r="I155" s="167"/>
    </row>
    <row r="157" spans="1:9" ht="15.75" x14ac:dyDescent="0.25">
      <c r="A157" s="113"/>
    </row>
  </sheetData>
  <mergeCells count="146"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70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80" t="s">
        <v>1204</v>
      </c>
      <c r="H1" s="180"/>
      <c r="I1" s="180"/>
      <c r="J1" s="180"/>
    </row>
    <row r="2" spans="1:13" ht="15.75" customHeight="1" x14ac:dyDescent="0.25">
      <c r="A2" s="142" t="s">
        <v>1007</v>
      </c>
      <c r="B2" s="142"/>
      <c r="C2" s="142"/>
      <c r="D2" s="142"/>
      <c r="E2" s="142"/>
      <c r="F2" s="142"/>
      <c r="G2" s="142"/>
      <c r="H2" s="142"/>
      <c r="I2" s="142"/>
      <c r="J2" s="142"/>
      <c r="K2" s="3"/>
      <c r="L2" s="3"/>
      <c r="M2" s="3"/>
    </row>
    <row r="3" spans="1:13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3"/>
      <c r="L3" s="3"/>
      <c r="M3" s="3"/>
    </row>
    <row r="4" spans="1:13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3"/>
      <c r="L4" s="3"/>
      <c r="M4" s="3"/>
    </row>
    <row r="5" spans="1:13" x14ac:dyDescent="0.25">
      <c r="A5" s="2"/>
    </row>
    <row r="6" spans="1:13" ht="33" customHeight="1" x14ac:dyDescent="0.25">
      <c r="A6" s="145" t="s">
        <v>0</v>
      </c>
      <c r="B6" s="145"/>
      <c r="C6" s="137" t="s">
        <v>975</v>
      </c>
      <c r="D6" s="137"/>
      <c r="E6" s="137"/>
      <c r="F6" s="137"/>
      <c r="G6" s="137"/>
      <c r="H6" s="137"/>
      <c r="I6" s="137"/>
      <c r="J6" s="137"/>
    </row>
    <row r="7" spans="1:13" ht="75" customHeight="1" x14ac:dyDescent="0.25">
      <c r="A7" s="178" t="s">
        <v>2</v>
      </c>
      <c r="B7" s="179"/>
      <c r="C7" s="137" t="s">
        <v>1009</v>
      </c>
      <c r="D7" s="137"/>
      <c r="E7" s="137"/>
      <c r="F7" s="137"/>
      <c r="G7" s="137"/>
      <c r="H7" s="137"/>
      <c r="I7" s="137"/>
      <c r="J7" s="137"/>
    </row>
    <row r="8" spans="1:13" x14ac:dyDescent="0.25">
      <c r="A8" s="145" t="s">
        <v>4</v>
      </c>
      <c r="B8" s="145"/>
      <c r="C8" s="137" t="s">
        <v>5</v>
      </c>
      <c r="D8" s="137"/>
      <c r="E8" s="137"/>
      <c r="F8" s="137"/>
      <c r="G8" s="137"/>
      <c r="H8" s="137"/>
      <c r="I8" s="137"/>
      <c r="J8" s="137"/>
    </row>
    <row r="9" spans="1:13" ht="34.5" customHeight="1" x14ac:dyDescent="0.25">
      <c r="A9" s="178" t="s">
        <v>6</v>
      </c>
      <c r="B9" s="179"/>
      <c r="C9" s="137" t="s">
        <v>1005</v>
      </c>
      <c r="D9" s="137"/>
      <c r="E9" s="137"/>
      <c r="F9" s="137"/>
      <c r="G9" s="137"/>
      <c r="H9" s="137"/>
      <c r="I9" s="137"/>
      <c r="J9" s="137"/>
    </row>
    <row r="10" spans="1:13" x14ac:dyDescent="0.25">
      <c r="A10" s="145" t="s">
        <v>7</v>
      </c>
      <c r="B10" s="145"/>
      <c r="C10" s="137" t="s">
        <v>8</v>
      </c>
      <c r="D10" s="137"/>
      <c r="E10" s="137"/>
      <c r="F10" s="137"/>
      <c r="G10" s="137"/>
      <c r="H10" s="137"/>
      <c r="I10" s="137"/>
      <c r="J10" s="137"/>
    </row>
    <row r="11" spans="1:13" ht="33" customHeight="1" x14ac:dyDescent="0.25">
      <c r="A11" s="181" t="s">
        <v>9</v>
      </c>
      <c r="B11" s="181" t="s">
        <v>76</v>
      </c>
      <c r="C11" s="175" t="s">
        <v>10</v>
      </c>
      <c r="D11" s="156" t="s">
        <v>11</v>
      </c>
      <c r="E11" s="145" t="s">
        <v>12</v>
      </c>
      <c r="F11" s="145"/>
      <c r="G11" s="145"/>
      <c r="H11" s="145"/>
      <c r="I11" s="145"/>
      <c r="J11" s="145"/>
    </row>
    <row r="12" spans="1:13" ht="33" customHeight="1" x14ac:dyDescent="0.25">
      <c r="A12" s="182"/>
      <c r="B12" s="182"/>
      <c r="C12" s="176"/>
      <c r="D12" s="156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2"/>
      <c r="B13" s="182"/>
      <c r="C13" s="177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2"/>
      <c r="B14" s="182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3"/>
      <c r="B15" s="183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4" t="s">
        <v>19</v>
      </c>
      <c r="B16" s="174"/>
      <c r="C16" s="137" t="s">
        <v>1012</v>
      </c>
      <c r="D16" s="137"/>
      <c r="E16" s="137"/>
      <c r="F16" s="137"/>
      <c r="G16" s="137"/>
      <c r="H16" s="137"/>
      <c r="I16" s="137"/>
      <c r="J16" s="137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80" t="s">
        <v>1205</v>
      </c>
      <c r="H48" s="180"/>
      <c r="I48" s="180"/>
      <c r="J48" s="180"/>
    </row>
    <row r="49" spans="1:10" x14ac:dyDescent="0.25">
      <c r="A49" s="22"/>
      <c r="B49" s="22"/>
    </row>
    <row r="50" spans="1:10" x14ac:dyDescent="0.25">
      <c r="A50" s="142" t="s">
        <v>1008</v>
      </c>
      <c r="B50" s="142"/>
      <c r="C50" s="142"/>
      <c r="D50" s="142"/>
      <c r="E50" s="142"/>
      <c r="F50" s="142"/>
      <c r="G50" s="142"/>
      <c r="H50" s="142"/>
      <c r="I50" s="142"/>
      <c r="J50" s="142"/>
    </row>
    <row r="51" spans="1:10" x14ac:dyDescent="0.25">
      <c r="A51" s="142"/>
      <c r="B51" s="142"/>
      <c r="C51" s="142"/>
      <c r="D51" s="142"/>
      <c r="E51" s="142"/>
      <c r="F51" s="142"/>
      <c r="G51" s="142"/>
      <c r="H51" s="142"/>
      <c r="I51" s="142"/>
      <c r="J51" s="142"/>
    </row>
    <row r="52" spans="1:10" x14ac:dyDescent="0.25">
      <c r="A52" s="142"/>
      <c r="B52" s="142"/>
      <c r="C52" s="142"/>
      <c r="D52" s="142"/>
      <c r="E52" s="142"/>
      <c r="F52" s="142"/>
      <c r="G52" s="142"/>
      <c r="H52" s="142"/>
      <c r="I52" s="142"/>
      <c r="J52" s="142"/>
    </row>
    <row r="53" spans="1:10" x14ac:dyDescent="0.25">
      <c r="A53" s="2"/>
    </row>
    <row r="54" spans="1:10" x14ac:dyDescent="0.25">
      <c r="A54" s="145" t="s">
        <v>0</v>
      </c>
      <c r="B54" s="145"/>
      <c r="C54" s="137" t="s">
        <v>1</v>
      </c>
      <c r="D54" s="137"/>
      <c r="E54" s="137"/>
      <c r="F54" s="137"/>
      <c r="G54" s="137"/>
      <c r="H54" s="137"/>
      <c r="I54" s="137"/>
      <c r="J54" s="137"/>
    </row>
    <row r="55" spans="1:10" ht="84.75" customHeight="1" x14ac:dyDescent="0.25">
      <c r="A55" s="145" t="s">
        <v>2</v>
      </c>
      <c r="B55" s="145"/>
      <c r="C55" s="137" t="s">
        <v>3</v>
      </c>
      <c r="D55" s="137"/>
      <c r="E55" s="137"/>
      <c r="F55" s="137"/>
      <c r="G55" s="137"/>
      <c r="H55" s="137"/>
      <c r="I55" s="137"/>
      <c r="J55" s="137"/>
    </row>
    <row r="56" spans="1:10" x14ac:dyDescent="0.25">
      <c r="A56" s="145" t="s">
        <v>4</v>
      </c>
      <c r="B56" s="145"/>
      <c r="C56" s="137" t="s">
        <v>5</v>
      </c>
      <c r="D56" s="137"/>
      <c r="E56" s="137"/>
      <c r="F56" s="137"/>
      <c r="G56" s="137"/>
      <c r="H56" s="137"/>
      <c r="I56" s="137"/>
      <c r="J56" s="137"/>
    </row>
    <row r="57" spans="1:10" ht="95.25" customHeight="1" x14ac:dyDescent="0.25">
      <c r="A57" s="145" t="s">
        <v>6</v>
      </c>
      <c r="B57" s="145"/>
      <c r="C57" s="137" t="s">
        <v>1055</v>
      </c>
      <c r="D57" s="137"/>
      <c r="E57" s="137"/>
      <c r="F57" s="137"/>
      <c r="G57" s="137"/>
      <c r="H57" s="137"/>
      <c r="I57" s="137"/>
      <c r="J57" s="137"/>
    </row>
    <row r="58" spans="1:10" x14ac:dyDescent="0.25">
      <c r="A58" s="145" t="s">
        <v>7</v>
      </c>
      <c r="B58" s="145"/>
      <c r="C58" s="137" t="s">
        <v>8</v>
      </c>
      <c r="D58" s="137"/>
      <c r="E58" s="137"/>
      <c r="F58" s="137"/>
      <c r="G58" s="137"/>
      <c r="H58" s="137"/>
      <c r="I58" s="137"/>
      <c r="J58" s="137"/>
    </row>
    <row r="59" spans="1:10" x14ac:dyDescent="0.25">
      <c r="A59" s="174" t="s">
        <v>9</v>
      </c>
      <c r="B59" s="174" t="s">
        <v>1</v>
      </c>
      <c r="C59" s="175" t="s">
        <v>10</v>
      </c>
      <c r="D59" s="156" t="s">
        <v>11</v>
      </c>
      <c r="E59" s="145" t="s">
        <v>12</v>
      </c>
      <c r="F59" s="145"/>
      <c r="G59" s="145"/>
      <c r="H59" s="145"/>
      <c r="I59" s="145"/>
      <c r="J59" s="145"/>
    </row>
    <row r="60" spans="1:10" x14ac:dyDescent="0.25">
      <c r="A60" s="174"/>
      <c r="B60" s="174"/>
      <c r="C60" s="176"/>
      <c r="D60" s="156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4"/>
      <c r="B61" s="174"/>
      <c r="C61" s="177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4"/>
      <c r="B62" s="174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4"/>
      <c r="B63" s="174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4"/>
      <c r="B64" s="174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4"/>
      <c r="B65" s="174"/>
      <c r="C65" s="5" t="s">
        <v>5</v>
      </c>
      <c r="D65" s="5" t="s">
        <v>1029</v>
      </c>
      <c r="E65" s="6">
        <f>'Обоснование Финансовых ресурсов'!D48</f>
        <v>30106</v>
      </c>
      <c r="F65" s="6">
        <f>'Обоснование Финансовых ресурсов'!E48</f>
        <v>26095.200000000001</v>
      </c>
      <c r="G65" s="6">
        <f>'Обоснование Финансовых ресурсов'!F48</f>
        <v>27767.9</v>
      </c>
      <c r="H65" s="6">
        <f>'Обоснование Финансовых ресурсов'!G48</f>
        <v>37924.9</v>
      </c>
      <c r="I65" s="6">
        <f>'Обоснование Финансовых ресурсов'!H48</f>
        <v>41111.199999999997</v>
      </c>
      <c r="J65" s="6">
        <f>SUM(E65:I65)</f>
        <v>163005.20000000001</v>
      </c>
    </row>
    <row r="66" spans="1:10" ht="117" customHeight="1" x14ac:dyDescent="0.25">
      <c r="A66" s="174" t="s">
        <v>19</v>
      </c>
      <c r="B66" s="174"/>
      <c r="C66" s="153" t="s">
        <v>1056</v>
      </c>
      <c r="D66" s="154"/>
      <c r="E66" s="154"/>
      <c r="F66" s="154"/>
      <c r="G66" s="154"/>
      <c r="H66" s="154"/>
      <c r="I66" s="154"/>
      <c r="J66" s="155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52" t="s">
        <v>1017</v>
      </c>
      <c r="C68" s="152"/>
      <c r="D68" s="152"/>
      <c r="E68" s="152"/>
      <c r="F68" s="152"/>
      <c r="G68" s="152"/>
      <c r="H68" s="152"/>
      <c r="I68" s="152"/>
      <c r="J68" s="152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  <mergeCell ref="E11:J11"/>
    <mergeCell ref="A6:B6"/>
    <mergeCell ref="A7:B7"/>
    <mergeCell ref="A8:B8"/>
    <mergeCell ref="A9:B9"/>
    <mergeCell ref="A50:J52"/>
    <mergeCell ref="A54:B54"/>
    <mergeCell ref="C54:J54"/>
    <mergeCell ref="A55:B55"/>
    <mergeCell ref="C55:J55"/>
    <mergeCell ref="A56:B56"/>
    <mergeCell ref="C56:J56"/>
    <mergeCell ref="A57:B57"/>
    <mergeCell ref="C57:J57"/>
    <mergeCell ref="A58:B58"/>
    <mergeCell ref="C58:J58"/>
    <mergeCell ref="A66:B66"/>
    <mergeCell ref="C66:J66"/>
    <mergeCell ref="A59:A65"/>
    <mergeCell ref="B59:B65"/>
    <mergeCell ref="C59:C61"/>
    <mergeCell ref="D59:D60"/>
    <mergeCell ref="E59:J5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zoomScale="80" zoomScaleNormal="80" workbookViewId="0">
      <selection activeCell="B27" sqref="B27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36" t="s">
        <v>1206</v>
      </c>
      <c r="J1" s="136"/>
      <c r="K1" s="136"/>
      <c r="L1" s="136"/>
    </row>
    <row r="3" spans="1:12" x14ac:dyDescent="0.25">
      <c r="A3" s="142" t="s">
        <v>976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6" spans="1:12" x14ac:dyDescent="0.25">
      <c r="A6" s="145" t="s">
        <v>23</v>
      </c>
      <c r="B6" s="156" t="s">
        <v>24</v>
      </c>
      <c r="C6" s="156" t="s">
        <v>31</v>
      </c>
      <c r="D6" s="156"/>
      <c r="E6" s="156" t="s">
        <v>27</v>
      </c>
      <c r="F6" s="156" t="s">
        <v>28</v>
      </c>
      <c r="G6" s="156" t="s">
        <v>29</v>
      </c>
      <c r="H6" s="156" t="s">
        <v>30</v>
      </c>
      <c r="I6" s="156"/>
      <c r="J6" s="156"/>
      <c r="K6" s="156"/>
      <c r="L6" s="156"/>
    </row>
    <row r="7" spans="1:12" ht="47.25" x14ac:dyDescent="0.25">
      <c r="A7" s="145"/>
      <c r="B7" s="156"/>
      <c r="C7" s="28" t="s">
        <v>25</v>
      </c>
      <c r="D7" s="28" t="s">
        <v>26</v>
      </c>
      <c r="E7" s="156"/>
      <c r="F7" s="156"/>
      <c r="G7" s="156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4">
        <v>1</v>
      </c>
      <c r="B9" s="174" t="s">
        <v>1013</v>
      </c>
      <c r="C9" s="6">
        <v>0</v>
      </c>
      <c r="D9" s="6">
        <v>0</v>
      </c>
      <c r="E9" s="115" t="s">
        <v>131</v>
      </c>
      <c r="F9" s="114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4">
        <v>2</v>
      </c>
      <c r="B10" s="174"/>
      <c r="C10" s="6">
        <v>0</v>
      </c>
      <c r="D10" s="6">
        <v>0</v>
      </c>
      <c r="E10" s="115" t="s">
        <v>973</v>
      </c>
      <c r="F10" s="114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4">
        <v>3</v>
      </c>
      <c r="B11" s="174"/>
      <c r="C11" s="6">
        <v>0</v>
      </c>
      <c r="D11" s="6">
        <v>0</v>
      </c>
      <c r="E11" s="115" t="s">
        <v>133</v>
      </c>
      <c r="F11" s="114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4">
        <v>4</v>
      </c>
      <c r="B12" s="174"/>
      <c r="C12" s="6">
        <v>0</v>
      </c>
      <c r="D12" s="6">
        <v>0</v>
      </c>
      <c r="E12" s="115" t="s">
        <v>134</v>
      </c>
      <c r="F12" s="114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4">
        <v>5</v>
      </c>
      <c r="B13" s="174"/>
      <c r="C13" s="9">
        <v>0</v>
      </c>
      <c r="D13" s="86">
        <v>0</v>
      </c>
      <c r="E13" s="81" t="s">
        <v>1018</v>
      </c>
      <c r="F13" s="114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4">
        <v>6</v>
      </c>
      <c r="B14" s="174"/>
      <c r="C14" s="9">
        <v>0</v>
      </c>
      <c r="D14" s="86">
        <v>0</v>
      </c>
      <c r="E14" s="115" t="s">
        <v>1020</v>
      </c>
      <c r="F14" s="114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4">
        <v>7</v>
      </c>
      <c r="B15" s="174"/>
      <c r="C15" s="9">
        <v>0</v>
      </c>
      <c r="D15" s="86">
        <v>0</v>
      </c>
      <c r="E15" s="115" t="s">
        <v>1021</v>
      </c>
      <c r="F15" s="114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4">
        <v>9</v>
      </c>
      <c r="B16" s="174"/>
      <c r="C16" s="9">
        <v>0</v>
      </c>
      <c r="D16" s="86">
        <v>0</v>
      </c>
      <c r="E16" s="115" t="s">
        <v>1181</v>
      </c>
      <c r="F16" s="125" t="s">
        <v>1019</v>
      </c>
      <c r="G16" s="126">
        <v>0</v>
      </c>
      <c r="H16" s="125">
        <v>0</v>
      </c>
      <c r="I16" s="126">
        <v>0</v>
      </c>
      <c r="J16" s="125">
        <v>0</v>
      </c>
      <c r="K16" s="126">
        <v>0</v>
      </c>
      <c r="L16" s="125">
        <v>0</v>
      </c>
    </row>
    <row r="17" spans="1:12" ht="74.25" customHeight="1" x14ac:dyDescent="0.25">
      <c r="A17" s="114">
        <v>10</v>
      </c>
      <c r="B17" s="174"/>
      <c r="C17" s="9">
        <v>0</v>
      </c>
      <c r="D17" s="86">
        <v>0</v>
      </c>
      <c r="E17" s="115" t="s">
        <v>1182</v>
      </c>
      <c r="F17" s="124" t="s">
        <v>36</v>
      </c>
      <c r="G17" s="123">
        <v>1</v>
      </c>
      <c r="H17" s="124">
        <v>1</v>
      </c>
      <c r="I17" s="123">
        <v>1</v>
      </c>
      <c r="J17" s="124">
        <v>1</v>
      </c>
      <c r="K17" s="123">
        <v>1</v>
      </c>
      <c r="L17" s="124">
        <v>1</v>
      </c>
    </row>
    <row r="18" spans="1:12" ht="63" x14ac:dyDescent="0.25">
      <c r="A18" s="114">
        <v>11</v>
      </c>
      <c r="B18" s="174"/>
      <c r="C18" s="9">
        <v>0</v>
      </c>
      <c r="D18" s="86">
        <v>0</v>
      </c>
      <c r="E18" s="115" t="s">
        <v>1183</v>
      </c>
      <c r="F18" s="125" t="s">
        <v>1019</v>
      </c>
      <c r="G18" s="126">
        <v>0</v>
      </c>
      <c r="H18" s="125">
        <v>0</v>
      </c>
      <c r="I18" s="126">
        <v>0</v>
      </c>
      <c r="J18" s="125">
        <v>0</v>
      </c>
      <c r="K18" s="126">
        <v>0</v>
      </c>
      <c r="L18" s="125">
        <v>0</v>
      </c>
    </row>
    <row r="19" spans="1:12" ht="133.5" customHeight="1" x14ac:dyDescent="0.25">
      <c r="A19" s="114">
        <v>12</v>
      </c>
      <c r="B19" s="174"/>
      <c r="C19" s="9">
        <v>0</v>
      </c>
      <c r="D19" s="86">
        <v>0</v>
      </c>
      <c r="E19" s="115" t="s">
        <v>1184</v>
      </c>
      <c r="F19" s="124" t="s">
        <v>36</v>
      </c>
      <c r="G19" s="123">
        <v>1</v>
      </c>
      <c r="H19" s="124">
        <v>1</v>
      </c>
      <c r="I19" s="123">
        <v>1</v>
      </c>
      <c r="J19" s="124">
        <v>1</v>
      </c>
      <c r="K19" s="123">
        <v>1</v>
      </c>
      <c r="L19" s="124">
        <v>1</v>
      </c>
    </row>
    <row r="20" spans="1:12" ht="94.5" x14ac:dyDescent="0.25">
      <c r="A20" s="114">
        <v>13</v>
      </c>
      <c r="B20" s="174"/>
      <c r="C20" s="9">
        <v>0</v>
      </c>
      <c r="D20" s="86">
        <v>0</v>
      </c>
      <c r="E20" s="115" t="s">
        <v>1185</v>
      </c>
      <c r="F20" s="124" t="s">
        <v>36</v>
      </c>
      <c r="G20" s="123">
        <v>1</v>
      </c>
      <c r="H20" s="124">
        <v>1</v>
      </c>
      <c r="I20" s="123">
        <v>1</v>
      </c>
      <c r="J20" s="124">
        <v>1</v>
      </c>
      <c r="K20" s="123">
        <v>1</v>
      </c>
      <c r="L20" s="124">
        <v>1</v>
      </c>
    </row>
    <row r="21" spans="1:12" ht="96.75" customHeight="1" x14ac:dyDescent="0.25">
      <c r="A21" s="114">
        <v>14</v>
      </c>
      <c r="B21" s="174"/>
      <c r="C21" s="9">
        <v>0</v>
      </c>
      <c r="D21" s="86">
        <v>0</v>
      </c>
      <c r="E21" s="115" t="s">
        <v>1186</v>
      </c>
      <c r="F21" s="124" t="s">
        <v>36</v>
      </c>
      <c r="G21" s="123">
        <v>1</v>
      </c>
      <c r="H21" s="124">
        <v>1</v>
      </c>
      <c r="I21" s="123">
        <v>1</v>
      </c>
      <c r="J21" s="124">
        <v>1</v>
      </c>
      <c r="K21" s="123">
        <v>1</v>
      </c>
      <c r="L21" s="124">
        <v>1</v>
      </c>
    </row>
    <row r="22" spans="1:12" x14ac:dyDescent="0.25">
      <c r="A22" s="33"/>
      <c r="B22" s="46"/>
      <c r="C22" s="35"/>
      <c r="D22" s="35"/>
      <c r="E22" s="116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8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8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8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8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8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8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8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8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8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8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8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8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8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8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8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36" t="s">
        <v>1207</v>
      </c>
      <c r="J46" s="136"/>
      <c r="K46" s="136"/>
      <c r="L46" s="136"/>
    </row>
    <row r="48" spans="1:14" ht="15.75" customHeight="1" x14ac:dyDescent="0.25">
      <c r="A48" s="142" t="s">
        <v>978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7"/>
      <c r="N48" s="7"/>
    </row>
    <row r="49" spans="1:14" ht="8.25" customHeight="1" x14ac:dyDescent="0.25">
      <c r="A49" s="142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7"/>
      <c r="N49" s="7"/>
    </row>
    <row r="51" spans="1:14" ht="63" customHeight="1" x14ac:dyDescent="0.25">
      <c r="A51" s="145" t="s">
        <v>23</v>
      </c>
      <c r="B51" s="156" t="s">
        <v>24</v>
      </c>
      <c r="C51" s="156" t="s">
        <v>994</v>
      </c>
      <c r="D51" s="156"/>
      <c r="E51" s="156" t="s">
        <v>27</v>
      </c>
      <c r="F51" s="156" t="s">
        <v>28</v>
      </c>
      <c r="G51" s="156" t="s">
        <v>29</v>
      </c>
      <c r="H51" s="156" t="s">
        <v>30</v>
      </c>
      <c r="I51" s="156"/>
      <c r="J51" s="156"/>
      <c r="K51" s="156"/>
      <c r="L51" s="156"/>
    </row>
    <row r="52" spans="1:14" ht="65.25" customHeight="1" x14ac:dyDescent="0.25">
      <c r="A52" s="145"/>
      <c r="B52" s="156"/>
      <c r="C52" s="5" t="s">
        <v>25</v>
      </c>
      <c r="D52" s="5" t="s">
        <v>26</v>
      </c>
      <c r="E52" s="156"/>
      <c r="F52" s="156"/>
      <c r="G52" s="156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81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2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2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2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2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2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2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3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34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4" x14ac:dyDescent="0.25">
      <c r="A81" s="33"/>
      <c r="B81" s="34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4" x14ac:dyDescent="0.25">
      <c r="A82" s="33"/>
      <c r="B82" s="34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4" x14ac:dyDescent="0.25">
      <c r="A83" s="33"/>
      <c r="B83" s="34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4" x14ac:dyDescent="0.25">
      <c r="A84" s="33"/>
      <c r="B84" s="34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4" x14ac:dyDescent="0.25">
      <c r="A85" s="33"/>
      <c r="B85" s="34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4" x14ac:dyDescent="0.25">
      <c r="A86" s="33"/>
      <c r="B86" s="34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4" ht="17.25" customHeight="1" x14ac:dyDescent="0.25">
      <c r="A87" s="33"/>
      <c r="B87" s="34"/>
      <c r="C87" s="35"/>
      <c r="D87" s="35"/>
      <c r="E87" s="36"/>
      <c r="F87" s="33"/>
      <c r="G87" s="36"/>
      <c r="H87" s="35"/>
      <c r="I87" s="136" t="s">
        <v>1208</v>
      </c>
      <c r="J87" s="136"/>
      <c r="K87" s="136"/>
      <c r="L87" s="136"/>
    </row>
    <row r="88" spans="1:14" ht="17.25" customHeight="1" x14ac:dyDescent="0.25">
      <c r="A88" s="184" t="s">
        <v>977</v>
      </c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7"/>
      <c r="N88" s="7"/>
    </row>
    <row r="89" spans="1:14" ht="18" customHeight="1" x14ac:dyDescent="0.25">
      <c r="A89" s="184"/>
      <c r="B89" s="184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7"/>
      <c r="N89" s="7"/>
    </row>
    <row r="91" spans="1:14" ht="63" customHeight="1" x14ac:dyDescent="0.25">
      <c r="A91" s="145" t="s">
        <v>23</v>
      </c>
      <c r="B91" s="156" t="s">
        <v>24</v>
      </c>
      <c r="C91" s="156" t="s">
        <v>994</v>
      </c>
      <c r="D91" s="156"/>
      <c r="E91" s="156" t="s">
        <v>27</v>
      </c>
      <c r="F91" s="156" t="s">
        <v>28</v>
      </c>
      <c r="G91" s="156" t="s">
        <v>29</v>
      </c>
      <c r="H91" s="156" t="s">
        <v>30</v>
      </c>
      <c r="I91" s="156"/>
      <c r="J91" s="156"/>
      <c r="K91" s="156"/>
      <c r="L91" s="156"/>
    </row>
    <row r="92" spans="1:14" ht="65.25" customHeight="1" x14ac:dyDescent="0.25">
      <c r="A92" s="145"/>
      <c r="B92" s="156"/>
      <c r="C92" s="5" t="s">
        <v>25</v>
      </c>
      <c r="D92" s="5" t="s">
        <v>26</v>
      </c>
      <c r="E92" s="156"/>
      <c r="F92" s="156"/>
      <c r="G92" s="156"/>
      <c r="H92" s="4" t="s">
        <v>13</v>
      </c>
      <c r="I92" s="4" t="s">
        <v>14</v>
      </c>
      <c r="J92" s="4" t="s">
        <v>15</v>
      </c>
      <c r="K92" s="4" t="s">
        <v>16</v>
      </c>
      <c r="L92" s="4" t="s">
        <v>17</v>
      </c>
    </row>
    <row r="93" spans="1:14" x14ac:dyDescent="0.25">
      <c r="A93" s="4">
        <v>1</v>
      </c>
      <c r="B93" s="4">
        <v>2</v>
      </c>
      <c r="C93" s="4">
        <v>3</v>
      </c>
      <c r="D93" s="4">
        <v>4</v>
      </c>
      <c r="E93" s="4">
        <v>5</v>
      </c>
      <c r="F93" s="4">
        <v>6</v>
      </c>
      <c r="G93" s="4">
        <v>7</v>
      </c>
      <c r="H93" s="4">
        <v>8</v>
      </c>
      <c r="I93" s="4">
        <v>9</v>
      </c>
      <c r="J93" s="4">
        <v>10</v>
      </c>
      <c r="K93" s="4">
        <v>11</v>
      </c>
      <c r="L93" s="4">
        <v>12</v>
      </c>
    </row>
    <row r="94" spans="1:14" ht="149.25" customHeight="1" x14ac:dyDescent="0.25">
      <c r="A94" s="4">
        <v>1</v>
      </c>
      <c r="B94" s="5" t="s">
        <v>35</v>
      </c>
      <c r="C94" s="6">
        <f>'Обоснование Финансовых ресурсов'!D46+'Обоснование Финансовых ресурсов'!E46+'Обоснование Финансовых ресурсов'!F46+'Обоснование Финансовых ресурсов'!G46+'Обоснование Финансовых ресурсов'!H46</f>
        <v>19546.5</v>
      </c>
      <c r="D94" s="6">
        <v>0</v>
      </c>
      <c r="E94" s="5" t="s">
        <v>132</v>
      </c>
      <c r="F94" s="4" t="s">
        <v>39</v>
      </c>
      <c r="G94" s="10">
        <v>61</v>
      </c>
      <c r="H94" s="4">
        <v>135</v>
      </c>
      <c r="I94" s="4">
        <v>590</v>
      </c>
      <c r="J94" s="4">
        <v>700</v>
      </c>
      <c r="K94" s="4">
        <v>800</v>
      </c>
      <c r="L94" s="4">
        <v>923</v>
      </c>
    </row>
    <row r="95" spans="1:14" ht="175.5" customHeight="1" x14ac:dyDescent="0.25">
      <c r="A95" s="4">
        <v>2</v>
      </c>
      <c r="B95" s="5" t="s">
        <v>38</v>
      </c>
      <c r="C95" s="6">
        <v>139375.9</v>
      </c>
      <c r="D95" s="6">
        <v>0</v>
      </c>
      <c r="E95" s="127" t="s">
        <v>1177</v>
      </c>
      <c r="F95" s="4" t="s">
        <v>1175</v>
      </c>
      <c r="G95" s="121">
        <v>15725200</v>
      </c>
      <c r="H95" s="121">
        <v>24523200</v>
      </c>
      <c r="I95" s="121">
        <v>26095200</v>
      </c>
      <c r="J95" s="121">
        <v>27767900</v>
      </c>
      <c r="K95" s="121">
        <v>29547800</v>
      </c>
      <c r="L95" s="122">
        <v>31441800</v>
      </c>
    </row>
    <row r="96" spans="1:14" ht="168" customHeight="1" x14ac:dyDescent="0.25">
      <c r="A96" s="4">
        <v>3</v>
      </c>
      <c r="B96" s="5" t="s">
        <v>37</v>
      </c>
      <c r="C96" s="6">
        <v>3636.3</v>
      </c>
      <c r="D96" s="6">
        <v>199411.7</v>
      </c>
      <c r="E96" s="127" t="s">
        <v>1178</v>
      </c>
      <c r="F96" s="4" t="s">
        <v>36</v>
      </c>
      <c r="G96" s="123">
        <v>2.3E-2</v>
      </c>
      <c r="H96" s="124">
        <v>0.1333</v>
      </c>
      <c r="I96" s="124">
        <v>0.2</v>
      </c>
      <c r="J96" s="124">
        <v>0.25</v>
      </c>
      <c r="K96" s="124">
        <v>0.3</v>
      </c>
      <c r="L96" s="124">
        <v>0.35</v>
      </c>
    </row>
  </sheetData>
  <mergeCells count="29">
    <mergeCell ref="I1:L1"/>
    <mergeCell ref="I46:L46"/>
    <mergeCell ref="I87:L87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  <mergeCell ref="G91:G92"/>
    <mergeCell ref="H91:L91"/>
    <mergeCell ref="A91:A92"/>
    <mergeCell ref="B91:B92"/>
    <mergeCell ref="C91:D91"/>
    <mergeCell ref="E91:E92"/>
    <mergeCell ref="F91:F92"/>
    <mergeCell ref="A51:A52"/>
    <mergeCell ref="F51:F52"/>
    <mergeCell ref="G51:G52"/>
    <mergeCell ref="H51:L51"/>
    <mergeCell ref="A88:L89"/>
    <mergeCell ref="B54:B6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="70" zoomScaleNormal="70" workbookViewId="0">
      <selection activeCell="A47" sqref="A47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36" t="s">
        <v>1209</v>
      </c>
      <c r="H1" s="136"/>
      <c r="I1" s="136"/>
    </row>
    <row r="2" spans="1:12" ht="15.75" customHeight="1" x14ac:dyDescent="0.25">
      <c r="A2" s="142" t="s">
        <v>84</v>
      </c>
      <c r="B2" s="142"/>
      <c r="C2" s="142"/>
      <c r="D2" s="142"/>
      <c r="E2" s="142"/>
      <c r="F2" s="142"/>
      <c r="G2" s="142"/>
      <c r="H2" s="142"/>
      <c r="I2" s="142"/>
      <c r="J2" s="7"/>
      <c r="K2" s="7"/>
      <c r="L2" s="7"/>
    </row>
    <row r="3" spans="1:12" x14ac:dyDescent="0.25">
      <c r="A3" s="142"/>
      <c r="B3" s="142"/>
      <c r="C3" s="142"/>
      <c r="D3" s="142"/>
      <c r="E3" s="142"/>
      <c r="F3" s="142"/>
      <c r="G3" s="142"/>
      <c r="H3" s="142"/>
      <c r="I3" s="142"/>
      <c r="J3" s="7"/>
      <c r="K3" s="7"/>
      <c r="L3" s="7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7"/>
      <c r="K4" s="7"/>
      <c r="L4" s="7"/>
    </row>
    <row r="6" spans="1:12" ht="42.75" customHeight="1" x14ac:dyDescent="0.25">
      <c r="A6" s="156" t="s">
        <v>86</v>
      </c>
      <c r="B6" s="175" t="s">
        <v>11</v>
      </c>
      <c r="C6" s="156" t="s">
        <v>40</v>
      </c>
      <c r="D6" s="156" t="s">
        <v>41</v>
      </c>
      <c r="E6" s="156"/>
      <c r="F6" s="156"/>
      <c r="G6" s="156"/>
      <c r="H6" s="156"/>
      <c r="I6" s="156" t="s">
        <v>44</v>
      </c>
    </row>
    <row r="7" spans="1:12" ht="39.75" customHeight="1" x14ac:dyDescent="0.25">
      <c r="A7" s="156"/>
      <c r="B7" s="177"/>
      <c r="C7" s="156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56"/>
    </row>
    <row r="8" spans="1:12" ht="39" customHeight="1" x14ac:dyDescent="0.25">
      <c r="A8" s="41" t="s">
        <v>87</v>
      </c>
      <c r="B8" s="85" t="s">
        <v>25</v>
      </c>
      <c r="C8" s="175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6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6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6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6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6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6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6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6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6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6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6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6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6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6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6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6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6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6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1" t="s">
        <v>1214</v>
      </c>
      <c r="B27" s="131" t="s">
        <v>25</v>
      </c>
      <c r="C27" s="176"/>
      <c r="D27" s="132">
        <v>6500</v>
      </c>
      <c r="E27" s="132">
        <v>0</v>
      </c>
      <c r="F27" s="132">
        <v>0</v>
      </c>
      <c r="G27" s="132">
        <v>0</v>
      </c>
      <c r="H27" s="132">
        <v>0</v>
      </c>
      <c r="I27" s="129" t="s">
        <v>34</v>
      </c>
    </row>
    <row r="28" spans="1:9" ht="89.25" x14ac:dyDescent="0.25">
      <c r="A28" s="135" t="s">
        <v>1215</v>
      </c>
      <c r="B28" s="131" t="s">
        <v>25</v>
      </c>
      <c r="C28" s="177"/>
      <c r="D28" s="132">
        <v>29899.1</v>
      </c>
      <c r="E28" s="132">
        <v>0</v>
      </c>
      <c r="F28" s="132">
        <v>0</v>
      </c>
      <c r="G28" s="132">
        <v>0</v>
      </c>
      <c r="H28" s="132">
        <v>0</v>
      </c>
      <c r="I28" s="129" t="s">
        <v>34</v>
      </c>
    </row>
    <row r="29" spans="1:9" x14ac:dyDescent="0.25">
      <c r="A29" s="188" t="s">
        <v>981</v>
      </c>
      <c r="B29" s="188"/>
      <c r="C29" s="188"/>
      <c r="D29" s="74">
        <f>SUM(D8:D28)-D25</f>
        <v>131911.30000000002</v>
      </c>
      <c r="E29" s="132">
        <f t="shared" ref="E29:H29" si="0">SUM(E8:E28)-E25</f>
        <v>24516</v>
      </c>
      <c r="F29" s="132">
        <f t="shared" si="0"/>
        <v>25647.9</v>
      </c>
      <c r="G29" s="132">
        <f t="shared" si="0"/>
        <v>132362</v>
      </c>
      <c r="H29" s="132">
        <f t="shared" si="0"/>
        <v>138980</v>
      </c>
      <c r="I29" s="67" t="s">
        <v>34</v>
      </c>
    </row>
    <row r="30" spans="1:9" x14ac:dyDescent="0.25">
      <c r="A30" s="188" t="s">
        <v>982</v>
      </c>
      <c r="B30" s="188"/>
      <c r="C30" s="188"/>
      <c r="D30" s="74">
        <f>D25</f>
        <v>3345.6</v>
      </c>
      <c r="E30" s="132">
        <f t="shared" ref="E30:H30" si="1">E25</f>
        <v>3345.6</v>
      </c>
      <c r="F30" s="132">
        <f t="shared" si="1"/>
        <v>0</v>
      </c>
      <c r="G30" s="132">
        <f t="shared" si="1"/>
        <v>0</v>
      </c>
      <c r="H30" s="132">
        <f t="shared" si="1"/>
        <v>0</v>
      </c>
      <c r="I30" s="63" t="s">
        <v>34</v>
      </c>
    </row>
    <row r="31" spans="1:9" x14ac:dyDescent="0.25">
      <c r="A31" s="188" t="s">
        <v>983</v>
      </c>
      <c r="B31" s="188"/>
      <c r="C31" s="188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12" x14ac:dyDescent="0.25">
      <c r="G33" s="136" t="s">
        <v>1210</v>
      </c>
      <c r="H33" s="136"/>
      <c r="I33" s="136"/>
    </row>
    <row r="34" spans="1:12" ht="15.75" customHeight="1" x14ac:dyDescent="0.25">
      <c r="A34" s="184" t="s">
        <v>1006</v>
      </c>
      <c r="B34" s="184"/>
      <c r="C34" s="184"/>
      <c r="D34" s="184"/>
      <c r="E34" s="184"/>
      <c r="F34" s="184"/>
      <c r="G34" s="184"/>
      <c r="H34" s="184"/>
      <c r="I34" s="184"/>
      <c r="J34" s="7"/>
      <c r="K34" s="7"/>
      <c r="L34" s="7"/>
    </row>
    <row r="35" spans="1:12" x14ac:dyDescent="0.25">
      <c r="A35" s="184"/>
      <c r="B35" s="184"/>
      <c r="C35" s="184"/>
      <c r="D35" s="184"/>
      <c r="E35" s="184"/>
      <c r="F35" s="184"/>
      <c r="G35" s="184"/>
      <c r="H35" s="184"/>
      <c r="I35" s="184"/>
      <c r="J35" s="7"/>
      <c r="K35" s="7"/>
      <c r="L35" s="7"/>
    </row>
    <row r="36" spans="1:12" ht="7.5" customHeight="1" x14ac:dyDescent="0.25">
      <c r="A36" s="184"/>
      <c r="B36" s="184"/>
      <c r="C36" s="184"/>
      <c r="D36" s="184"/>
      <c r="E36" s="184"/>
      <c r="F36" s="184"/>
      <c r="G36" s="184"/>
      <c r="H36" s="184"/>
      <c r="I36" s="184"/>
      <c r="J36" s="7"/>
      <c r="K36" s="7"/>
      <c r="L36" s="7"/>
    </row>
    <row r="37" spans="1:12" x14ac:dyDescent="0.25">
      <c r="A37" s="8"/>
      <c r="B37" s="8"/>
      <c r="C37" s="8"/>
      <c r="D37" s="8"/>
      <c r="E37" s="8"/>
      <c r="F37" s="7"/>
      <c r="G37" s="7"/>
      <c r="H37" s="7"/>
      <c r="I37" s="7"/>
      <c r="J37" s="7"/>
      <c r="K37" s="7"/>
      <c r="L37" s="7"/>
    </row>
    <row r="38" spans="1:12" ht="141.75" customHeight="1" x14ac:dyDescent="0.25">
      <c r="A38" s="156" t="s">
        <v>85</v>
      </c>
      <c r="B38" s="156" t="s">
        <v>11</v>
      </c>
      <c r="C38" s="156" t="s">
        <v>40</v>
      </c>
      <c r="D38" s="162" t="s">
        <v>41</v>
      </c>
      <c r="E38" s="163"/>
      <c r="F38" s="163"/>
      <c r="G38" s="163"/>
      <c r="H38" s="163"/>
      <c r="I38" s="156" t="s">
        <v>44</v>
      </c>
    </row>
    <row r="39" spans="1:12" ht="90" customHeight="1" x14ac:dyDescent="0.25">
      <c r="A39" s="156"/>
      <c r="B39" s="156"/>
      <c r="C39" s="156"/>
      <c r="D39" s="5" t="s">
        <v>13</v>
      </c>
      <c r="E39" s="4" t="s">
        <v>14</v>
      </c>
      <c r="F39" s="4" t="s">
        <v>15</v>
      </c>
      <c r="G39" s="4" t="s">
        <v>16</v>
      </c>
      <c r="H39" s="23" t="s">
        <v>17</v>
      </c>
      <c r="I39" s="156"/>
    </row>
    <row r="40" spans="1:12" ht="162" customHeight="1" x14ac:dyDescent="0.25">
      <c r="A40" s="13" t="s">
        <v>42</v>
      </c>
      <c r="B40" s="5" t="s">
        <v>25</v>
      </c>
      <c r="C40" s="5" t="s">
        <v>43</v>
      </c>
      <c r="D40" s="38">
        <v>24523.200000000001</v>
      </c>
      <c r="E40" s="38">
        <v>26095.200000000001</v>
      </c>
      <c r="F40" s="38">
        <v>27767.9</v>
      </c>
      <c r="G40" s="38">
        <v>29547.8</v>
      </c>
      <c r="H40" s="39">
        <v>31441.8</v>
      </c>
      <c r="I40" s="4" t="s">
        <v>34</v>
      </c>
    </row>
    <row r="41" spans="1:12" ht="60.95" customHeight="1" x14ac:dyDescent="0.25">
      <c r="A41" s="175" t="s">
        <v>45</v>
      </c>
      <c r="B41" s="2" t="s">
        <v>1024</v>
      </c>
      <c r="C41" s="175" t="s">
        <v>48</v>
      </c>
      <c r="D41" s="38">
        <v>3116.8</v>
      </c>
      <c r="E41" s="38" t="s">
        <v>1016</v>
      </c>
      <c r="F41" s="38" t="s">
        <v>1016</v>
      </c>
      <c r="G41" s="38" t="s">
        <v>1016</v>
      </c>
      <c r="H41" s="38" t="s">
        <v>1016</v>
      </c>
      <c r="I41" s="185" t="s">
        <v>1217</v>
      </c>
    </row>
    <row r="42" spans="1:12" ht="60.95" customHeight="1" x14ac:dyDescent="0.25">
      <c r="A42" s="176"/>
      <c r="B42" s="83" t="s">
        <v>120</v>
      </c>
      <c r="C42" s="176"/>
      <c r="D42" s="38">
        <v>3636.3</v>
      </c>
      <c r="E42" s="38" t="s">
        <v>1016</v>
      </c>
      <c r="F42" s="38" t="s">
        <v>1016</v>
      </c>
      <c r="G42" s="38" t="s">
        <v>1016</v>
      </c>
      <c r="H42" s="38" t="s">
        <v>1016</v>
      </c>
      <c r="I42" s="186"/>
    </row>
    <row r="43" spans="1:12" ht="60.95" customHeight="1" x14ac:dyDescent="0.25">
      <c r="A43" s="176"/>
      <c r="B43" s="83" t="s">
        <v>25</v>
      </c>
      <c r="C43" s="176"/>
      <c r="D43" s="38">
        <v>3636.3</v>
      </c>
      <c r="E43" s="38" t="s">
        <v>1016</v>
      </c>
      <c r="F43" s="38" t="s">
        <v>1016</v>
      </c>
      <c r="G43" s="38" t="s">
        <v>1016</v>
      </c>
      <c r="H43" s="38" t="s">
        <v>1016</v>
      </c>
      <c r="I43" s="186"/>
    </row>
    <row r="44" spans="1:12" ht="60.95" customHeight="1" x14ac:dyDescent="0.25">
      <c r="A44" s="176"/>
      <c r="B44" s="83" t="s">
        <v>1025</v>
      </c>
      <c r="C44" s="176"/>
      <c r="D44" s="38">
        <v>192658.8</v>
      </c>
      <c r="E44" s="38" t="s">
        <v>1016</v>
      </c>
      <c r="F44" s="38" t="s">
        <v>1016</v>
      </c>
      <c r="G44" s="38" t="s">
        <v>1016</v>
      </c>
      <c r="H44" s="38" t="s">
        <v>1016</v>
      </c>
      <c r="I44" s="186"/>
    </row>
    <row r="45" spans="1:12" ht="60.95" customHeight="1" x14ac:dyDescent="0.25">
      <c r="A45" s="177"/>
      <c r="B45" s="83" t="s">
        <v>18</v>
      </c>
      <c r="C45" s="177"/>
      <c r="D45" s="38">
        <f>SUM(D41:D44)</f>
        <v>203048.19999999998</v>
      </c>
      <c r="E45" s="38" t="s">
        <v>1016</v>
      </c>
      <c r="F45" s="38" t="s">
        <v>1016</v>
      </c>
      <c r="G45" s="38" t="s">
        <v>1016</v>
      </c>
      <c r="H45" s="38" t="s">
        <v>1016</v>
      </c>
      <c r="I45" s="187"/>
    </row>
    <row r="46" spans="1:12" ht="176.25" customHeight="1" x14ac:dyDescent="0.25">
      <c r="A46" s="5" t="s">
        <v>46</v>
      </c>
      <c r="B46" s="5" t="s">
        <v>25</v>
      </c>
      <c r="C46" s="14" t="s">
        <v>1014</v>
      </c>
      <c r="D46" s="38">
        <v>1500</v>
      </c>
      <c r="E46" s="38">
        <v>0</v>
      </c>
      <c r="F46" s="38">
        <v>0</v>
      </c>
      <c r="G46" s="38">
        <v>8377.1</v>
      </c>
      <c r="H46" s="38">
        <v>9669.4</v>
      </c>
      <c r="I46" s="15" t="s">
        <v>47</v>
      </c>
    </row>
    <row r="47" spans="1:12" ht="110.25" x14ac:dyDescent="0.25">
      <c r="A47" s="134" t="s">
        <v>1226</v>
      </c>
      <c r="B47" s="134" t="s">
        <v>25</v>
      </c>
      <c r="C47" s="134" t="s">
        <v>1225</v>
      </c>
      <c r="D47" s="38">
        <v>446.5</v>
      </c>
      <c r="E47" s="38">
        <v>0</v>
      </c>
      <c r="F47" s="38">
        <v>0</v>
      </c>
      <c r="G47" s="38">
        <v>0</v>
      </c>
      <c r="H47" s="38">
        <v>0</v>
      </c>
      <c r="I47" s="15"/>
    </row>
    <row r="48" spans="1:12" x14ac:dyDescent="0.25">
      <c r="A48" s="188" t="s">
        <v>981</v>
      </c>
      <c r="B48" s="188"/>
      <c r="C48" s="188"/>
      <c r="D48" s="38">
        <f>D40+D43+D46+D47</f>
        <v>30106</v>
      </c>
      <c r="E48" s="38">
        <f>SUM(E40:E46)</f>
        <v>26095.200000000001</v>
      </c>
      <c r="F48" s="38">
        <f>SUM(F40:F46)</f>
        <v>27767.9</v>
      </c>
      <c r="G48" s="38">
        <f t="shared" ref="G48:H48" si="3">SUM(G40:G46)</f>
        <v>37924.9</v>
      </c>
      <c r="H48" s="38">
        <f t="shared" si="3"/>
        <v>41111.199999999997</v>
      </c>
      <c r="I48" s="68" t="s">
        <v>34</v>
      </c>
    </row>
    <row r="49" spans="1:9" x14ac:dyDescent="0.25">
      <c r="A49" s="188" t="s">
        <v>982</v>
      </c>
      <c r="B49" s="188"/>
      <c r="C49" s="188"/>
      <c r="D49" s="38">
        <f>D42</f>
        <v>3636.3</v>
      </c>
      <c r="E49" s="38">
        <v>0</v>
      </c>
      <c r="F49" s="38">
        <v>0</v>
      </c>
      <c r="G49" s="38">
        <v>0</v>
      </c>
      <c r="H49" s="38">
        <v>0</v>
      </c>
      <c r="I49" s="68" t="s">
        <v>34</v>
      </c>
    </row>
    <row r="50" spans="1:9" x14ac:dyDescent="0.25">
      <c r="A50" s="189" t="s">
        <v>1024</v>
      </c>
      <c r="B50" s="190"/>
      <c r="C50" s="191"/>
      <c r="D50" s="38">
        <f>D41</f>
        <v>3116.8</v>
      </c>
      <c r="E50" s="38">
        <v>0</v>
      </c>
      <c r="F50" s="38">
        <v>0</v>
      </c>
      <c r="G50" s="38">
        <v>0</v>
      </c>
      <c r="H50" s="38">
        <v>0</v>
      </c>
      <c r="I50" s="68" t="s">
        <v>34</v>
      </c>
    </row>
    <row r="51" spans="1:9" x14ac:dyDescent="0.25">
      <c r="A51" s="189" t="s">
        <v>1025</v>
      </c>
      <c r="B51" s="190"/>
      <c r="C51" s="191"/>
      <c r="D51" s="38">
        <f>D44</f>
        <v>192658.8</v>
      </c>
      <c r="E51" s="38">
        <v>0</v>
      </c>
      <c r="F51" s="38">
        <v>0</v>
      </c>
      <c r="G51" s="38">
        <v>0</v>
      </c>
      <c r="H51" s="38">
        <v>0</v>
      </c>
      <c r="I51" s="68" t="s">
        <v>34</v>
      </c>
    </row>
    <row r="52" spans="1:9" x14ac:dyDescent="0.25">
      <c r="A52" s="188" t="s">
        <v>983</v>
      </c>
      <c r="B52" s="188"/>
      <c r="C52" s="188"/>
      <c r="D52" s="38">
        <f>SUM(D48:D51)</f>
        <v>229517.9</v>
      </c>
      <c r="E52" s="38">
        <f t="shared" ref="E52:H52" si="4">SUM(E48:E51)</f>
        <v>26095.200000000001</v>
      </c>
      <c r="F52" s="38">
        <f t="shared" si="4"/>
        <v>27767.9</v>
      </c>
      <c r="G52" s="38">
        <f t="shared" si="4"/>
        <v>37924.9</v>
      </c>
      <c r="H52" s="38">
        <f t="shared" si="4"/>
        <v>41111.199999999997</v>
      </c>
      <c r="I52" s="68" t="s">
        <v>34</v>
      </c>
    </row>
    <row r="54" spans="1:9" x14ac:dyDescent="0.25">
      <c r="E54" s="12"/>
      <c r="F54" s="12"/>
    </row>
    <row r="55" spans="1:9" x14ac:dyDescent="0.25">
      <c r="C55" s="12"/>
    </row>
    <row r="56" spans="1:9" x14ac:dyDescent="0.25">
      <c r="C56" s="12"/>
    </row>
    <row r="57" spans="1:9" x14ac:dyDescent="0.25">
      <c r="C57" s="12"/>
    </row>
  </sheetData>
  <mergeCells count="26">
    <mergeCell ref="A48:C48"/>
    <mergeCell ref="A49:C49"/>
    <mergeCell ref="A52:C52"/>
    <mergeCell ref="A50:C50"/>
    <mergeCell ref="A51:C51"/>
    <mergeCell ref="A2:I4"/>
    <mergeCell ref="D38:H38"/>
    <mergeCell ref="C38:C39"/>
    <mergeCell ref="G33:I33"/>
    <mergeCell ref="C8:C28"/>
    <mergeCell ref="C41:C45"/>
    <mergeCell ref="A41:A45"/>
    <mergeCell ref="I41:I45"/>
    <mergeCell ref="G1:I1"/>
    <mergeCell ref="B38:B39"/>
    <mergeCell ref="A34:I36"/>
    <mergeCell ref="D6:H6"/>
    <mergeCell ref="C6:C7"/>
    <mergeCell ref="B6:B7"/>
    <mergeCell ref="A6:A7"/>
    <mergeCell ref="I6:I7"/>
    <mergeCell ref="A29:C29"/>
    <mergeCell ref="A30:C30"/>
    <mergeCell ref="A31:C31"/>
    <mergeCell ref="A38:A39"/>
    <mergeCell ref="I38:I39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9" zoomScale="70" zoomScaleNormal="70" workbookViewId="0">
      <selection activeCell="H81" activeCellId="3" sqref="H74 H77 H80 H81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36" t="s">
        <v>1211</v>
      </c>
      <c r="M1" s="136"/>
      <c r="N1" s="136"/>
    </row>
    <row r="2" spans="1:15" x14ac:dyDescent="0.25">
      <c r="A2" s="142" t="s">
        <v>979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5" ht="1.5" customHeight="1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5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</row>
    <row r="6" spans="1:15" ht="62.25" customHeight="1" x14ac:dyDescent="0.25">
      <c r="A6" s="198" t="s">
        <v>23</v>
      </c>
      <c r="B6" s="197" t="s">
        <v>49</v>
      </c>
      <c r="C6" s="197" t="s">
        <v>57</v>
      </c>
      <c r="D6" s="197" t="s">
        <v>50</v>
      </c>
      <c r="E6" s="197" t="s">
        <v>51</v>
      </c>
      <c r="F6" s="197" t="s">
        <v>52</v>
      </c>
      <c r="G6" s="197" t="s">
        <v>53</v>
      </c>
      <c r="H6" s="198" t="s">
        <v>54</v>
      </c>
      <c r="I6" s="198"/>
      <c r="J6" s="198"/>
      <c r="K6" s="198"/>
      <c r="L6" s="198"/>
      <c r="M6" s="197" t="s">
        <v>55</v>
      </c>
      <c r="N6" s="197" t="s">
        <v>56</v>
      </c>
    </row>
    <row r="7" spans="1:15" ht="38.25" customHeight="1" x14ac:dyDescent="0.25">
      <c r="A7" s="198"/>
      <c r="B7" s="197"/>
      <c r="C7" s="197"/>
      <c r="D7" s="197"/>
      <c r="E7" s="197"/>
      <c r="F7" s="197"/>
      <c r="G7" s="197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197"/>
      <c r="N7" s="197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193" t="s">
        <v>138</v>
      </c>
      <c r="D10" s="193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193" t="s">
        <v>138</v>
      </c>
    </row>
    <row r="11" spans="1:15" ht="61.5" customHeight="1" x14ac:dyDescent="0.25">
      <c r="A11" s="41" t="s">
        <v>142</v>
      </c>
      <c r="B11" s="41" t="s">
        <v>106</v>
      </c>
      <c r="C11" s="193"/>
      <c r="D11" s="193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193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193" t="s">
        <v>144</v>
      </c>
      <c r="B13" s="193" t="s">
        <v>90</v>
      </c>
      <c r="C13" s="41" t="s">
        <v>109</v>
      </c>
      <c r="D13" s="193" t="s">
        <v>108</v>
      </c>
      <c r="E13" s="188" t="s">
        <v>105</v>
      </c>
      <c r="F13" s="195">
        <v>707.85</v>
      </c>
      <c r="G13" s="195">
        <f>H13+I13+J13+K13+L13</f>
        <v>667.93000000000006</v>
      </c>
      <c r="H13" s="195">
        <v>170.95</v>
      </c>
      <c r="I13" s="195">
        <v>100</v>
      </c>
      <c r="J13" s="195">
        <v>100</v>
      </c>
      <c r="K13" s="195">
        <v>148.49</v>
      </c>
      <c r="L13" s="195">
        <v>148.49</v>
      </c>
      <c r="M13" s="188" t="s">
        <v>970</v>
      </c>
      <c r="N13" s="41" t="s">
        <v>109</v>
      </c>
      <c r="O13" s="196"/>
    </row>
    <row r="14" spans="1:15" customFormat="1" ht="63.75" x14ac:dyDescent="0.25">
      <c r="A14" s="193"/>
      <c r="B14" s="193"/>
      <c r="C14" s="41" t="s">
        <v>110</v>
      </c>
      <c r="D14" s="193"/>
      <c r="E14" s="188"/>
      <c r="F14" s="195"/>
      <c r="G14" s="195"/>
      <c r="H14" s="195"/>
      <c r="I14" s="195"/>
      <c r="J14" s="195"/>
      <c r="K14" s="195"/>
      <c r="L14" s="195"/>
      <c r="M14" s="188"/>
      <c r="N14" s="41" t="s">
        <v>110</v>
      </c>
      <c r="O14" s="196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8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8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193" t="s">
        <v>115</v>
      </c>
      <c r="D19" s="193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193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193"/>
      <c r="D20" s="193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193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193" t="s">
        <v>1219</v>
      </c>
      <c r="D21" s="193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193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193"/>
      <c r="D22" s="193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193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193" t="s">
        <v>121</v>
      </c>
      <c r="D24" s="193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193" t="s">
        <v>121</v>
      </c>
    </row>
    <row r="25" spans="1:15" customFormat="1" ht="38.25" x14ac:dyDescent="0.25">
      <c r="A25" s="41" t="s">
        <v>155</v>
      </c>
      <c r="B25" s="41" t="s">
        <v>79</v>
      </c>
      <c r="C25" s="193"/>
      <c r="D25" s="193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193"/>
    </row>
    <row r="26" spans="1:15" customFormat="1" ht="100.5" customHeight="1" x14ac:dyDescent="0.25">
      <c r="A26" s="41" t="s">
        <v>156</v>
      </c>
      <c r="B26" s="41" t="s">
        <v>97</v>
      </c>
      <c r="C26" s="193" t="s">
        <v>122</v>
      </c>
      <c r="D26" s="193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193" t="s">
        <v>122</v>
      </c>
    </row>
    <row r="27" spans="1:15" customFormat="1" ht="63.75" x14ac:dyDescent="0.25">
      <c r="A27" s="41" t="s">
        <v>157</v>
      </c>
      <c r="B27" s="41" t="s">
        <v>123</v>
      </c>
      <c r="C27" s="193"/>
      <c r="D27" s="193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193"/>
    </row>
    <row r="28" spans="1:15" customFormat="1" ht="167.25" customHeight="1" x14ac:dyDescent="0.25">
      <c r="A28" s="41" t="s">
        <v>158</v>
      </c>
      <c r="B28" s="41" t="s">
        <v>98</v>
      </c>
      <c r="C28" s="193" t="s">
        <v>124</v>
      </c>
      <c r="D28" s="193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193" t="s">
        <v>124</v>
      </c>
    </row>
    <row r="29" spans="1:15" customFormat="1" ht="51" x14ac:dyDescent="0.25">
      <c r="A29" s="41" t="s">
        <v>159</v>
      </c>
      <c r="B29" s="41" t="s">
        <v>125</v>
      </c>
      <c r="C29" s="193"/>
      <c r="D29" s="193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193"/>
    </row>
    <row r="30" spans="1:15" customFormat="1" ht="38.25" x14ac:dyDescent="0.25">
      <c r="A30" s="41" t="s">
        <v>160</v>
      </c>
      <c r="B30" s="41" t="s">
        <v>99</v>
      </c>
      <c r="C30" s="193" t="s">
        <v>126</v>
      </c>
      <c r="D30" s="193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193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193"/>
      <c r="D31" s="193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193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3" t="s">
        <v>426</v>
      </c>
      <c r="B37" s="131" t="s">
        <v>1221</v>
      </c>
      <c r="C37" s="131" t="s">
        <v>1222</v>
      </c>
      <c r="D37" s="131" t="s">
        <v>104</v>
      </c>
      <c r="E37" s="130" t="s">
        <v>105</v>
      </c>
      <c r="F37" s="132">
        <v>0</v>
      </c>
      <c r="G37" s="54">
        <f>SUM(H37:L37)</f>
        <v>29899.1</v>
      </c>
      <c r="H37" s="132">
        <v>29899.1</v>
      </c>
      <c r="I37" s="132">
        <v>0</v>
      </c>
      <c r="J37" s="132">
        <v>0</v>
      </c>
      <c r="K37" s="132">
        <v>0</v>
      </c>
      <c r="L37" s="132">
        <v>0</v>
      </c>
      <c r="M37" s="45" t="s">
        <v>970</v>
      </c>
      <c r="N37" s="131" t="s">
        <v>1222</v>
      </c>
    </row>
    <row r="38" spans="1:14" customFormat="1" ht="102" x14ac:dyDescent="0.25">
      <c r="A38" s="133">
        <v>22</v>
      </c>
      <c r="B38" s="131" t="s">
        <v>1214</v>
      </c>
      <c r="C38" s="131" t="s">
        <v>1223</v>
      </c>
      <c r="D38" s="131" t="s">
        <v>104</v>
      </c>
      <c r="E38" s="130" t="s">
        <v>105</v>
      </c>
      <c r="F38" s="132">
        <v>0</v>
      </c>
      <c r="G38" s="54">
        <f>SUM(H38:L38)</f>
        <v>6500</v>
      </c>
      <c r="H38" s="132">
        <v>6500</v>
      </c>
      <c r="I38" s="132">
        <v>0</v>
      </c>
      <c r="J38" s="132">
        <v>0</v>
      </c>
      <c r="K38" s="132">
        <v>0</v>
      </c>
      <c r="L38" s="132">
        <v>0</v>
      </c>
      <c r="M38" s="45" t="s">
        <v>970</v>
      </c>
      <c r="N38" s="131" t="s">
        <v>1223</v>
      </c>
    </row>
    <row r="39" spans="1:14" x14ac:dyDescent="0.25">
      <c r="A39" s="192" t="s">
        <v>18</v>
      </c>
      <c r="B39" s="192"/>
      <c r="C39" s="192"/>
      <c r="D39" s="192"/>
      <c r="E39" s="192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2" t="s">
        <v>981</v>
      </c>
      <c r="B40" s="192"/>
      <c r="C40" s="192"/>
      <c r="D40" s="192"/>
      <c r="E40" s="192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2" t="s">
        <v>984</v>
      </c>
      <c r="B41" s="192"/>
      <c r="C41" s="192"/>
      <c r="D41" s="192"/>
      <c r="E41" s="192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35"/>
      <c r="M44" s="76"/>
      <c r="N44" s="33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78"/>
      <c r="B46" s="78"/>
      <c r="C46" s="78"/>
      <c r="D46" s="78"/>
      <c r="E46" s="78"/>
      <c r="F46" s="35"/>
      <c r="G46" s="35"/>
      <c r="H46" s="35"/>
      <c r="I46" s="35"/>
      <c r="J46" s="35"/>
      <c r="K46" s="35"/>
      <c r="L46" s="35"/>
      <c r="M46" s="76"/>
      <c r="N46" s="33"/>
    </row>
    <row r="47" spans="1:14" x14ac:dyDescent="0.25">
      <c r="A47" s="78"/>
      <c r="B47" s="78"/>
      <c r="C47" s="78"/>
      <c r="D47" s="78"/>
      <c r="E47" s="78"/>
      <c r="F47" s="35"/>
      <c r="G47" s="35"/>
      <c r="H47" s="35"/>
      <c r="I47" s="35"/>
      <c r="J47" s="35"/>
      <c r="K47" s="35"/>
      <c r="L47" s="35"/>
      <c r="M47" s="76"/>
      <c r="N47" s="33"/>
    </row>
    <row r="48" spans="1:14" x14ac:dyDescent="0.25">
      <c r="A48" s="78"/>
      <c r="B48" s="78"/>
      <c r="C48" s="78"/>
      <c r="D48" s="78"/>
      <c r="E48" s="78"/>
      <c r="F48" s="35"/>
      <c r="G48" s="35"/>
      <c r="H48" s="35"/>
      <c r="I48" s="35"/>
      <c r="J48" s="35"/>
      <c r="K48" s="35"/>
      <c r="L48" s="35"/>
      <c r="M48" s="76"/>
      <c r="N48" s="33"/>
    </row>
    <row r="49" spans="1:14" x14ac:dyDescent="0.25">
      <c r="A49" s="78"/>
      <c r="B49" s="78"/>
      <c r="C49" s="78"/>
      <c r="D49" s="78"/>
      <c r="E49" s="78"/>
      <c r="F49" s="35"/>
      <c r="G49" s="35"/>
      <c r="H49" s="35"/>
      <c r="I49" s="35"/>
      <c r="J49" s="35"/>
      <c r="K49" s="35"/>
      <c r="L49" s="35"/>
      <c r="M49" s="76"/>
      <c r="N49" s="33"/>
    </row>
    <row r="50" spans="1:14" x14ac:dyDescent="0.25">
      <c r="A50" s="78"/>
      <c r="B50" s="78"/>
      <c r="C50" s="78"/>
      <c r="D50" s="78"/>
      <c r="E50" s="78"/>
      <c r="F50" s="35"/>
      <c r="G50" s="35"/>
      <c r="H50" s="35"/>
      <c r="I50" s="35"/>
      <c r="J50" s="35"/>
      <c r="K50" s="35"/>
      <c r="L50" s="35"/>
      <c r="M50" s="76"/>
      <c r="N50" s="33"/>
    </row>
    <row r="51" spans="1:14" x14ac:dyDescent="0.25">
      <c r="A51" s="78"/>
      <c r="B51" s="78"/>
      <c r="C51" s="78"/>
      <c r="D51" s="78"/>
      <c r="E51" s="78"/>
      <c r="F51" s="35"/>
      <c r="G51" s="35"/>
      <c r="H51" s="35"/>
      <c r="I51" s="35"/>
      <c r="J51" s="35"/>
      <c r="K51" s="35"/>
      <c r="L51" s="35"/>
      <c r="M51" s="76"/>
      <c r="N51" s="33"/>
    </row>
    <row r="52" spans="1:14" x14ac:dyDescent="0.25">
      <c r="A52" s="78"/>
      <c r="B52" s="78"/>
      <c r="C52" s="78"/>
      <c r="D52" s="78"/>
      <c r="E52" s="78"/>
      <c r="F52" s="35"/>
      <c r="G52" s="35"/>
      <c r="H52" s="35"/>
      <c r="I52" s="35"/>
      <c r="J52" s="35"/>
      <c r="K52" s="35"/>
      <c r="L52" s="35"/>
      <c r="M52" s="76"/>
      <c r="N52" s="33"/>
    </row>
    <row r="53" spans="1:14" x14ac:dyDescent="0.25">
      <c r="A53" s="78"/>
      <c r="B53" s="78"/>
      <c r="C53" s="78"/>
      <c r="D53" s="78"/>
      <c r="E53" s="78"/>
      <c r="F53" s="35"/>
      <c r="G53" s="35"/>
      <c r="H53" s="35"/>
      <c r="I53" s="35"/>
      <c r="J53" s="35"/>
      <c r="K53" s="35"/>
      <c r="L53" s="35"/>
      <c r="M53" s="76"/>
      <c r="N53" s="33"/>
    </row>
    <row r="54" spans="1:14" x14ac:dyDescent="0.25">
      <c r="A54" s="78"/>
      <c r="B54" s="78"/>
      <c r="C54" s="78"/>
      <c r="D54" s="78"/>
      <c r="E54" s="78"/>
      <c r="F54" s="35"/>
      <c r="G54" s="35"/>
      <c r="H54" s="35"/>
      <c r="I54" s="35"/>
      <c r="J54" s="35"/>
      <c r="K54" s="35"/>
      <c r="L54" s="35"/>
      <c r="M54" s="76"/>
      <c r="N54" s="33"/>
    </row>
    <row r="55" spans="1:14" x14ac:dyDescent="0.25">
      <c r="A55" s="78"/>
      <c r="B55" s="78"/>
      <c r="C55" s="78"/>
      <c r="D55" s="78"/>
      <c r="E55" s="78"/>
      <c r="F55" s="35"/>
      <c r="G55" s="35"/>
      <c r="H55" s="35"/>
      <c r="I55" s="35"/>
      <c r="J55" s="35"/>
      <c r="K55" s="35"/>
      <c r="L55" s="35"/>
      <c r="M55" s="76"/>
      <c r="N55" s="33"/>
    </row>
    <row r="56" spans="1:14" x14ac:dyDescent="0.25">
      <c r="A56" s="78"/>
      <c r="B56" s="78"/>
      <c r="C56" s="78"/>
      <c r="D56" s="78"/>
      <c r="E56" s="78"/>
      <c r="F56" s="35"/>
      <c r="G56" s="35"/>
      <c r="H56" s="35"/>
      <c r="I56" s="35"/>
      <c r="J56" s="35"/>
      <c r="K56" s="35"/>
      <c r="L56" s="35"/>
      <c r="M56" s="76"/>
      <c r="N56" s="33"/>
    </row>
    <row r="57" spans="1:14" x14ac:dyDescent="0.25">
      <c r="A57" s="78"/>
      <c r="B57" s="78"/>
      <c r="C57" s="78"/>
      <c r="D57" s="78"/>
      <c r="E57" s="78"/>
      <c r="F57" s="35"/>
      <c r="G57" s="35"/>
      <c r="H57" s="35"/>
      <c r="I57" s="35"/>
      <c r="J57" s="35"/>
      <c r="K57" s="35"/>
      <c r="L57" s="35"/>
      <c r="M57" s="76"/>
      <c r="N57" s="33"/>
    </row>
    <row r="58" spans="1:14" x14ac:dyDescent="0.25">
      <c r="A58" s="78"/>
      <c r="B58" s="78"/>
      <c r="C58" s="78"/>
      <c r="D58" s="78"/>
      <c r="E58" s="78"/>
      <c r="F58" s="35"/>
      <c r="G58" s="35"/>
      <c r="H58" s="35"/>
      <c r="I58" s="35"/>
      <c r="J58" s="35"/>
      <c r="K58" s="35"/>
      <c r="L58" s="35"/>
      <c r="M58" s="76"/>
      <c r="N58" s="33"/>
    </row>
    <row r="59" spans="1:14" x14ac:dyDescent="0.25">
      <c r="A59" s="78"/>
      <c r="B59" s="78"/>
      <c r="C59" s="78"/>
      <c r="D59" s="78"/>
      <c r="E59" s="78"/>
      <c r="F59" s="35"/>
      <c r="G59" s="35"/>
      <c r="H59" s="35"/>
      <c r="I59" s="35"/>
      <c r="J59" s="35"/>
      <c r="K59" s="35"/>
      <c r="L59" s="35"/>
      <c r="M59" s="76"/>
      <c r="N59" s="33"/>
    </row>
    <row r="60" spans="1:14" x14ac:dyDescent="0.25">
      <c r="A60" s="78"/>
      <c r="B60" s="78"/>
      <c r="C60" s="78"/>
      <c r="D60" s="78"/>
      <c r="E60" s="78"/>
      <c r="F60" s="35"/>
      <c r="G60" s="35"/>
      <c r="H60" s="35"/>
      <c r="I60" s="35"/>
      <c r="J60" s="35"/>
      <c r="K60" s="35"/>
      <c r="L60" s="35"/>
      <c r="M60" s="112"/>
      <c r="N60" s="33"/>
    </row>
    <row r="61" spans="1:14" x14ac:dyDescent="0.25">
      <c r="A61" s="78"/>
      <c r="B61" s="78"/>
      <c r="C61" s="78"/>
      <c r="D61" s="78"/>
      <c r="E61" s="78"/>
      <c r="F61" s="35"/>
      <c r="G61" s="35"/>
      <c r="H61" s="35"/>
      <c r="I61" s="35"/>
      <c r="J61" s="35"/>
      <c r="K61" s="35"/>
      <c r="L61" s="35"/>
      <c r="M61" s="112"/>
      <c r="N61" s="33"/>
    </row>
    <row r="62" spans="1:14" x14ac:dyDescent="0.25">
      <c r="A62" s="78"/>
      <c r="B62" s="78"/>
      <c r="C62" s="78"/>
      <c r="D62" s="78"/>
      <c r="E62" s="78"/>
      <c r="F62" s="35"/>
      <c r="G62" s="35"/>
      <c r="H62" s="35"/>
      <c r="I62" s="35"/>
      <c r="J62" s="35"/>
      <c r="K62" s="35"/>
      <c r="L62" s="35"/>
      <c r="M62" s="76"/>
      <c r="N62" s="33"/>
    </row>
    <row r="63" spans="1:14" x14ac:dyDescent="0.25">
      <c r="A63" s="78"/>
      <c r="B63" s="78"/>
      <c r="C63" s="78"/>
      <c r="D63" s="78"/>
      <c r="E63" s="78"/>
      <c r="F63" s="35"/>
      <c r="G63" s="35"/>
      <c r="H63" s="35"/>
      <c r="I63" s="35"/>
      <c r="J63" s="35"/>
      <c r="K63" s="35"/>
      <c r="L63" s="35"/>
      <c r="M63" s="76"/>
      <c r="N63" s="33"/>
    </row>
    <row r="64" spans="1:14" x14ac:dyDescent="0.25">
      <c r="A64" s="78"/>
      <c r="B64" s="78"/>
      <c r="C64" s="78"/>
      <c r="D64" s="78"/>
      <c r="E64" s="78"/>
      <c r="F64" s="35"/>
      <c r="G64" s="35"/>
      <c r="H64" s="35"/>
      <c r="I64" s="35"/>
      <c r="J64" s="35"/>
      <c r="K64" s="35"/>
      <c r="L64" s="35"/>
      <c r="M64" s="76"/>
      <c r="N64" s="33"/>
    </row>
    <row r="65" spans="1:14" x14ac:dyDescent="0.25">
      <c r="A65" s="78"/>
      <c r="B65" s="78"/>
      <c r="C65" s="78"/>
      <c r="D65" s="78"/>
      <c r="E65" s="78"/>
      <c r="F65" s="35"/>
      <c r="G65" s="35"/>
      <c r="H65" s="35"/>
      <c r="I65" s="35"/>
      <c r="J65" s="35"/>
      <c r="K65" s="35"/>
      <c r="L65" s="136" t="s">
        <v>1212</v>
      </c>
      <c r="M65" s="136"/>
      <c r="N65" s="136"/>
    </row>
    <row r="66" spans="1:14" x14ac:dyDescent="0.25">
      <c r="A66" s="78"/>
      <c r="B66" s="78"/>
      <c r="C66" s="78"/>
      <c r="D66" s="78"/>
      <c r="E66" s="78"/>
      <c r="F66" s="35"/>
      <c r="G66" s="35"/>
      <c r="H66" s="35"/>
      <c r="I66" s="35"/>
      <c r="J66" s="35"/>
      <c r="K66" s="35"/>
      <c r="L66" s="35"/>
      <c r="M66" s="76"/>
      <c r="N66" s="33"/>
    </row>
    <row r="67" spans="1:14" x14ac:dyDescent="0.25">
      <c r="A67" s="184" t="s">
        <v>980</v>
      </c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</row>
    <row r="68" spans="1:14" x14ac:dyDescent="0.25">
      <c r="A68" s="184"/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</row>
    <row r="69" spans="1:14" x14ac:dyDescent="0.25">
      <c r="A69" s="184"/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</row>
    <row r="71" spans="1:14" ht="35.25" customHeight="1" x14ac:dyDescent="0.25">
      <c r="A71" s="198" t="s">
        <v>23</v>
      </c>
      <c r="B71" s="197" t="s">
        <v>49</v>
      </c>
      <c r="C71" s="197" t="s">
        <v>57</v>
      </c>
      <c r="D71" s="197" t="s">
        <v>50</v>
      </c>
      <c r="E71" s="197" t="s">
        <v>51</v>
      </c>
      <c r="F71" s="197" t="s">
        <v>52</v>
      </c>
      <c r="G71" s="197" t="s">
        <v>53</v>
      </c>
      <c r="H71" s="198" t="s">
        <v>54</v>
      </c>
      <c r="I71" s="198"/>
      <c r="J71" s="198"/>
      <c r="K71" s="198"/>
      <c r="L71" s="198"/>
      <c r="M71" s="197" t="s">
        <v>55</v>
      </c>
      <c r="N71" s="197" t="s">
        <v>56</v>
      </c>
    </row>
    <row r="72" spans="1:14" ht="55.5" customHeight="1" x14ac:dyDescent="0.25">
      <c r="A72" s="198"/>
      <c r="B72" s="197"/>
      <c r="C72" s="197"/>
      <c r="D72" s="197"/>
      <c r="E72" s="197"/>
      <c r="F72" s="197"/>
      <c r="G72" s="197"/>
      <c r="H72" s="16" t="s">
        <v>13</v>
      </c>
      <c r="I72" s="16" t="s">
        <v>14</v>
      </c>
      <c r="J72" s="16" t="s">
        <v>15</v>
      </c>
      <c r="K72" s="16" t="s">
        <v>16</v>
      </c>
      <c r="L72" s="16" t="s">
        <v>17</v>
      </c>
      <c r="M72" s="197"/>
      <c r="N72" s="197"/>
    </row>
    <row r="73" spans="1:14" x14ac:dyDescent="0.25">
      <c r="A73" s="16">
        <v>1</v>
      </c>
      <c r="B73" s="16">
        <v>2</v>
      </c>
      <c r="C73" s="16">
        <v>3</v>
      </c>
      <c r="D73" s="16">
        <v>4</v>
      </c>
      <c r="E73" s="16">
        <v>5</v>
      </c>
      <c r="F73" s="16">
        <v>6</v>
      </c>
      <c r="G73" s="16">
        <v>7</v>
      </c>
      <c r="H73" s="17">
        <v>8</v>
      </c>
      <c r="I73" s="17">
        <v>9</v>
      </c>
      <c r="J73" s="17">
        <v>10</v>
      </c>
      <c r="K73" s="17">
        <v>11</v>
      </c>
      <c r="L73" s="17">
        <v>12</v>
      </c>
      <c r="M73" s="16">
        <v>13</v>
      </c>
      <c r="N73" s="16">
        <v>14</v>
      </c>
    </row>
    <row r="74" spans="1:14" ht="183.75" customHeight="1" x14ac:dyDescent="0.25">
      <c r="A74" s="18">
        <v>1</v>
      </c>
      <c r="B74" s="19" t="s">
        <v>1062</v>
      </c>
      <c r="C74" s="19" t="s">
        <v>58</v>
      </c>
      <c r="D74" s="19" t="s">
        <v>25</v>
      </c>
      <c r="E74" s="20" t="s">
        <v>59</v>
      </c>
      <c r="F74" s="21">
        <v>15725.2</v>
      </c>
      <c r="G74" s="21">
        <v>139375.9</v>
      </c>
      <c r="H74" s="21">
        <v>24523.200000000001</v>
      </c>
      <c r="I74" s="21">
        <v>26095.200000000001</v>
      </c>
      <c r="J74" s="21">
        <v>27767.9</v>
      </c>
      <c r="K74" s="21">
        <v>29547.8</v>
      </c>
      <c r="L74" s="21">
        <v>31441.8</v>
      </c>
      <c r="M74" s="87" t="s">
        <v>1026</v>
      </c>
      <c r="N74" s="19" t="s">
        <v>60</v>
      </c>
    </row>
    <row r="75" spans="1:14" ht="38.25" customHeight="1" x14ac:dyDescent="0.25">
      <c r="A75" s="202">
        <v>2</v>
      </c>
      <c r="B75" s="199" t="s">
        <v>45</v>
      </c>
      <c r="C75" s="199" t="s">
        <v>61</v>
      </c>
      <c r="D75" s="82" t="s">
        <v>1024</v>
      </c>
      <c r="E75" s="205" t="s">
        <v>59</v>
      </c>
      <c r="F75" s="21">
        <v>0</v>
      </c>
      <c r="G75" s="21">
        <f>SUM(H75:L75)</f>
        <v>3116.8</v>
      </c>
      <c r="H75" s="21">
        <f>'Обоснование Финансовых ресурсов'!D41</f>
        <v>3116.8</v>
      </c>
      <c r="I75" s="21" t="s">
        <v>1016</v>
      </c>
      <c r="J75" s="21" t="s">
        <v>1016</v>
      </c>
      <c r="K75" s="21" t="s">
        <v>1016</v>
      </c>
      <c r="L75" s="21" t="s">
        <v>1016</v>
      </c>
      <c r="M75" s="199" t="s">
        <v>1026</v>
      </c>
      <c r="N75" s="199" t="s">
        <v>62</v>
      </c>
    </row>
    <row r="76" spans="1:14" ht="47.25" x14ac:dyDescent="0.25">
      <c r="A76" s="203"/>
      <c r="B76" s="200"/>
      <c r="C76" s="200"/>
      <c r="D76" s="83" t="s">
        <v>120</v>
      </c>
      <c r="E76" s="206"/>
      <c r="F76" s="21">
        <v>0</v>
      </c>
      <c r="G76" s="21">
        <f t="shared" ref="G76:G79" si="5">SUM(H76:L76)</f>
        <v>3636.3</v>
      </c>
      <c r="H76" s="21">
        <f>'Обоснование Финансовых ресурсов'!D42</f>
        <v>3636.3</v>
      </c>
      <c r="I76" s="21" t="s">
        <v>1016</v>
      </c>
      <c r="J76" s="21" t="s">
        <v>1016</v>
      </c>
      <c r="K76" s="21" t="s">
        <v>1016</v>
      </c>
      <c r="L76" s="21" t="s">
        <v>1016</v>
      </c>
      <c r="M76" s="200"/>
      <c r="N76" s="200"/>
    </row>
    <row r="77" spans="1:14" ht="47.25" x14ac:dyDescent="0.25">
      <c r="A77" s="203"/>
      <c r="B77" s="200"/>
      <c r="C77" s="200"/>
      <c r="D77" s="83" t="s">
        <v>25</v>
      </c>
      <c r="E77" s="206"/>
      <c r="F77" s="21">
        <v>0</v>
      </c>
      <c r="G77" s="21">
        <f t="shared" si="5"/>
        <v>3636.3</v>
      </c>
      <c r="H77" s="21">
        <f>'Обоснование Финансовых ресурсов'!D43</f>
        <v>3636.3</v>
      </c>
      <c r="I77" s="21" t="s">
        <v>1016</v>
      </c>
      <c r="J77" s="21" t="s">
        <v>1016</v>
      </c>
      <c r="K77" s="21" t="s">
        <v>1016</v>
      </c>
      <c r="L77" s="21" t="s">
        <v>1016</v>
      </c>
      <c r="M77" s="200"/>
      <c r="N77" s="200"/>
    </row>
    <row r="78" spans="1:14" ht="42" customHeight="1" x14ac:dyDescent="0.25">
      <c r="A78" s="203"/>
      <c r="B78" s="200"/>
      <c r="C78" s="200"/>
      <c r="D78" s="83" t="s">
        <v>1025</v>
      </c>
      <c r="E78" s="206"/>
      <c r="F78" s="21">
        <v>11409.2</v>
      </c>
      <c r="G78" s="21">
        <f t="shared" si="5"/>
        <v>192658.8</v>
      </c>
      <c r="H78" s="21">
        <f>'Обоснование Финансовых ресурсов'!D44</f>
        <v>192658.8</v>
      </c>
      <c r="I78" s="21" t="s">
        <v>1016</v>
      </c>
      <c r="J78" s="21" t="s">
        <v>1016</v>
      </c>
      <c r="K78" s="21" t="s">
        <v>1016</v>
      </c>
      <c r="L78" s="21" t="s">
        <v>1016</v>
      </c>
      <c r="M78" s="200"/>
      <c r="N78" s="200"/>
    </row>
    <row r="79" spans="1:14" ht="30" customHeight="1" x14ac:dyDescent="0.25">
      <c r="A79" s="204"/>
      <c r="B79" s="201"/>
      <c r="C79" s="201"/>
      <c r="D79" s="83" t="s">
        <v>18</v>
      </c>
      <c r="E79" s="207"/>
      <c r="F79" s="21">
        <v>11409.2</v>
      </c>
      <c r="G79" s="21">
        <f t="shared" si="5"/>
        <v>203048.19999999998</v>
      </c>
      <c r="H79" s="21">
        <f>SUM(H75:H78)</f>
        <v>203048.19999999998</v>
      </c>
      <c r="I79" s="21" t="s">
        <v>1016</v>
      </c>
      <c r="J79" s="21" t="s">
        <v>1016</v>
      </c>
      <c r="K79" s="21" t="s">
        <v>1016</v>
      </c>
      <c r="L79" s="21" t="s">
        <v>1016</v>
      </c>
      <c r="M79" s="201"/>
      <c r="N79" s="201"/>
    </row>
    <row r="80" spans="1:14" ht="179.25" x14ac:dyDescent="0.25">
      <c r="A80" s="16">
        <v>3</v>
      </c>
      <c r="B80" s="19" t="s">
        <v>63</v>
      </c>
      <c r="C80" s="19" t="s">
        <v>64</v>
      </c>
      <c r="D80" s="19" t="s">
        <v>25</v>
      </c>
      <c r="E80" s="69">
        <v>43830</v>
      </c>
      <c r="F80" s="21">
        <v>638</v>
      </c>
      <c r="G80" s="21">
        <f>SUM(H80:L80)</f>
        <v>19546.5</v>
      </c>
      <c r="H80" s="21">
        <v>1500</v>
      </c>
      <c r="I80" s="21">
        <v>0</v>
      </c>
      <c r="J80" s="21">
        <v>0</v>
      </c>
      <c r="K80" s="21">
        <v>8377.1</v>
      </c>
      <c r="L80" s="21">
        <v>9669.4</v>
      </c>
      <c r="M80" s="87" t="s">
        <v>1026</v>
      </c>
      <c r="N80" s="19" t="s">
        <v>65</v>
      </c>
    </row>
    <row r="81" spans="1:14" ht="115.5" x14ac:dyDescent="0.25">
      <c r="A81" s="16">
        <v>4</v>
      </c>
      <c r="B81" s="19" t="s">
        <v>1226</v>
      </c>
      <c r="C81" s="19" t="s">
        <v>1226</v>
      </c>
      <c r="D81" s="19" t="s">
        <v>25</v>
      </c>
      <c r="E81" s="69">
        <v>42369</v>
      </c>
      <c r="F81" s="21">
        <v>0</v>
      </c>
      <c r="G81" s="21">
        <f>SUM(H81:L81)</f>
        <v>446.5</v>
      </c>
      <c r="H81" s="21">
        <v>446.5</v>
      </c>
      <c r="I81" s="21">
        <v>0</v>
      </c>
      <c r="J81" s="21">
        <v>0</v>
      </c>
      <c r="K81" s="21">
        <v>0</v>
      </c>
      <c r="L81" s="21">
        <v>0</v>
      </c>
      <c r="M81" s="87" t="s">
        <v>1026</v>
      </c>
      <c r="N81" s="19" t="s">
        <v>1227</v>
      </c>
    </row>
    <row r="82" spans="1:14" x14ac:dyDescent="0.25">
      <c r="A82" s="194" t="s">
        <v>18</v>
      </c>
      <c r="B82" s="194"/>
      <c r="C82" s="194"/>
      <c r="D82" s="194"/>
      <c r="E82" s="194"/>
      <c r="F82" s="70">
        <f>SUM(F74,F79,F80)</f>
        <v>27772.400000000001</v>
      </c>
      <c r="G82" s="70">
        <f>SUM(G74,G79,G80,G81)</f>
        <v>362417.1</v>
      </c>
      <c r="H82" s="70">
        <f>SUM(H74,H79,H80,H81)</f>
        <v>229517.9</v>
      </c>
      <c r="I82" s="70">
        <f t="shared" ref="I82:L82" si="6">SUM(I74,I79,I80)</f>
        <v>26095.200000000001</v>
      </c>
      <c r="J82" s="70">
        <f t="shared" si="6"/>
        <v>27767.9</v>
      </c>
      <c r="K82" s="70">
        <f t="shared" si="6"/>
        <v>37924.9</v>
      </c>
      <c r="L82" s="70">
        <f t="shared" si="6"/>
        <v>41111.199999999997</v>
      </c>
      <c r="M82" s="66" t="s">
        <v>34</v>
      </c>
      <c r="N82" s="66" t="s">
        <v>34</v>
      </c>
    </row>
    <row r="83" spans="1:14" x14ac:dyDescent="0.25">
      <c r="A83" s="192" t="s">
        <v>981</v>
      </c>
      <c r="B83" s="192"/>
      <c r="C83" s="192"/>
      <c r="D83" s="192"/>
      <c r="E83" s="192"/>
      <c r="F83" s="38">
        <f>SUM(F74,F77,F80)</f>
        <v>16363.2</v>
      </c>
      <c r="G83" s="38">
        <f>G74+G77+G80+G81</f>
        <v>163005.19999999998</v>
      </c>
      <c r="H83" s="38">
        <f>H74+H77+H80+H81</f>
        <v>30106</v>
      </c>
      <c r="I83" s="38">
        <f t="shared" ref="I83:L83" si="7">SUM(I74,I77,I80)</f>
        <v>26095.200000000001</v>
      </c>
      <c r="J83" s="38">
        <f t="shared" si="7"/>
        <v>27767.9</v>
      </c>
      <c r="K83" s="38">
        <f t="shared" si="7"/>
        <v>37924.9</v>
      </c>
      <c r="L83" s="38">
        <f t="shared" si="7"/>
        <v>41111.199999999997</v>
      </c>
      <c r="M83" s="66" t="s">
        <v>34</v>
      </c>
      <c r="N83" s="66" t="s">
        <v>34</v>
      </c>
    </row>
    <row r="84" spans="1:14" x14ac:dyDescent="0.25">
      <c r="A84" s="192" t="s">
        <v>984</v>
      </c>
      <c r="B84" s="192"/>
      <c r="C84" s="192"/>
      <c r="D84" s="192"/>
      <c r="E84" s="192"/>
      <c r="F84" s="38">
        <v>0</v>
      </c>
      <c r="G84" s="38">
        <f>SUM(H84:L84)</f>
        <v>3636.3</v>
      </c>
      <c r="H84" s="38">
        <v>3636.3</v>
      </c>
      <c r="I84" s="38">
        <v>0</v>
      </c>
      <c r="J84" s="38">
        <v>0</v>
      </c>
      <c r="K84" s="38">
        <v>0</v>
      </c>
      <c r="L84" s="38">
        <v>0</v>
      </c>
      <c r="M84" s="66" t="s">
        <v>34</v>
      </c>
      <c r="N84" s="66" t="s">
        <v>34</v>
      </c>
    </row>
    <row r="85" spans="1:14" x14ac:dyDescent="0.25">
      <c r="A85" s="192" t="s">
        <v>1027</v>
      </c>
      <c r="B85" s="192"/>
      <c r="C85" s="192"/>
      <c r="D85" s="192"/>
      <c r="E85" s="192"/>
      <c r="F85" s="38">
        <f>SUM(F75)</f>
        <v>0</v>
      </c>
      <c r="G85" s="38">
        <f t="shared" ref="G85:L85" si="8">SUM(G75)</f>
        <v>3116.8</v>
      </c>
      <c r="H85" s="38">
        <f t="shared" si="8"/>
        <v>3116.8</v>
      </c>
      <c r="I85" s="38">
        <f t="shared" si="8"/>
        <v>0</v>
      </c>
      <c r="J85" s="38">
        <f t="shared" si="8"/>
        <v>0</v>
      </c>
      <c r="K85" s="38">
        <f t="shared" si="8"/>
        <v>0</v>
      </c>
      <c r="L85" s="38">
        <f t="shared" si="8"/>
        <v>0</v>
      </c>
      <c r="M85" s="66" t="s">
        <v>34</v>
      </c>
      <c r="N85" s="66" t="s">
        <v>34</v>
      </c>
    </row>
    <row r="86" spans="1:14" x14ac:dyDescent="0.25">
      <c r="A86" s="192" t="s">
        <v>1028</v>
      </c>
      <c r="B86" s="192"/>
      <c r="C86" s="192"/>
      <c r="D86" s="192"/>
      <c r="E86" s="192"/>
      <c r="F86" s="38">
        <f>F78</f>
        <v>11409.2</v>
      </c>
      <c r="G86" s="38">
        <f t="shared" ref="G86:H86" si="9">G78</f>
        <v>192658.8</v>
      </c>
      <c r="H86" s="38">
        <f t="shared" si="9"/>
        <v>192658.8</v>
      </c>
      <c r="I86" s="38">
        <v>0</v>
      </c>
      <c r="J86" s="38">
        <v>0</v>
      </c>
      <c r="K86" s="38">
        <v>0</v>
      </c>
      <c r="L86" s="38">
        <v>0</v>
      </c>
      <c r="M86" s="66" t="s">
        <v>34</v>
      </c>
      <c r="N86" s="66" t="s">
        <v>34</v>
      </c>
    </row>
  </sheetData>
  <mergeCells count="73">
    <mergeCell ref="L65:N65"/>
    <mergeCell ref="A85:E85"/>
    <mergeCell ref="A86:E86"/>
    <mergeCell ref="A40:E40"/>
    <mergeCell ref="A41:E41"/>
    <mergeCell ref="A83:E83"/>
    <mergeCell ref="A84:E84"/>
    <mergeCell ref="B75:B79"/>
    <mergeCell ref="A75:A79"/>
    <mergeCell ref="C75:C79"/>
    <mergeCell ref="E75:E79"/>
    <mergeCell ref="M75:M79"/>
    <mergeCell ref="N75:N79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O13:O14"/>
    <mergeCell ref="N6:N7"/>
    <mergeCell ref="B6:B7"/>
    <mergeCell ref="A67:N69"/>
    <mergeCell ref="A71:A72"/>
    <mergeCell ref="B71:B72"/>
    <mergeCell ref="C71:C72"/>
    <mergeCell ref="D71:D72"/>
    <mergeCell ref="E71:E72"/>
    <mergeCell ref="F71:F72"/>
    <mergeCell ref="G71:G72"/>
    <mergeCell ref="H71:L71"/>
    <mergeCell ref="M71:M72"/>
    <mergeCell ref="N71:N72"/>
    <mergeCell ref="A13:A14"/>
    <mergeCell ref="B13:B14"/>
    <mergeCell ref="E13:E14"/>
    <mergeCell ref="F13:F14"/>
    <mergeCell ref="L13:L14"/>
    <mergeCell ref="M13:M14"/>
    <mergeCell ref="D13:D14"/>
    <mergeCell ref="N19:N20"/>
    <mergeCell ref="G13:G14"/>
    <mergeCell ref="H13:H14"/>
    <mergeCell ref="I13:I14"/>
    <mergeCell ref="J13:J14"/>
    <mergeCell ref="K13:K14"/>
    <mergeCell ref="M15:M16"/>
    <mergeCell ref="C24:C25"/>
    <mergeCell ref="D24:D25"/>
    <mergeCell ref="C26:C27"/>
    <mergeCell ref="D26:D27"/>
    <mergeCell ref="C19:C20"/>
    <mergeCell ref="D19:D20"/>
    <mergeCell ref="A39:E39"/>
    <mergeCell ref="N10:N11"/>
    <mergeCell ref="N28:N29"/>
    <mergeCell ref="N30:N31"/>
    <mergeCell ref="A82:E82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18" t="s">
        <v>1213</v>
      </c>
      <c r="D1" s="218"/>
    </row>
    <row r="2" spans="1:4" x14ac:dyDescent="0.2">
      <c r="A2" s="221" t="s">
        <v>1051</v>
      </c>
      <c r="B2" s="221"/>
      <c r="C2" s="221"/>
      <c r="D2" s="221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8" t="s">
        <v>169</v>
      </c>
      <c r="C5" s="188" t="s">
        <v>1033</v>
      </c>
    </row>
    <row r="6" spans="1:4" ht="24" customHeight="1" x14ac:dyDescent="0.2">
      <c r="B6" s="188"/>
      <c r="C6" s="188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22" t="s">
        <v>232</v>
      </c>
      <c r="D44" s="222"/>
    </row>
    <row r="45" spans="1:4" ht="15" customHeight="1" x14ac:dyDescent="0.2">
      <c r="A45" s="216" t="s">
        <v>233</v>
      </c>
      <c r="B45" s="216"/>
      <c r="C45" s="216"/>
      <c r="D45" s="216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23" t="s">
        <v>268</v>
      </c>
      <c r="B77" s="223"/>
      <c r="C77" s="223"/>
      <c r="D77" s="223"/>
    </row>
    <row r="78" spans="1:4" x14ac:dyDescent="0.2">
      <c r="A78" s="215" t="s">
        <v>269</v>
      </c>
      <c r="B78" s="215"/>
      <c r="C78" s="215"/>
      <c r="D78" s="215"/>
    </row>
    <row r="79" spans="1:4" x14ac:dyDescent="0.2">
      <c r="A79" s="216" t="s">
        <v>270</v>
      </c>
      <c r="B79" s="216"/>
      <c r="C79" s="216"/>
      <c r="D79" s="216"/>
    </row>
    <row r="80" spans="1:4" ht="41.25" x14ac:dyDescent="0.2">
      <c r="A80" s="92" t="s">
        <v>271</v>
      </c>
      <c r="B80" s="188" t="s">
        <v>169</v>
      </c>
      <c r="C80" s="188"/>
      <c r="D80" s="88" t="s">
        <v>1042</v>
      </c>
    </row>
    <row r="81" spans="1:4" x14ac:dyDescent="0.2">
      <c r="A81" s="88">
        <v>1</v>
      </c>
      <c r="B81" s="210" t="s">
        <v>272</v>
      </c>
      <c r="C81" s="210"/>
      <c r="D81" s="88">
        <v>42.3</v>
      </c>
    </row>
    <row r="82" spans="1:4" x14ac:dyDescent="0.2">
      <c r="A82" s="88">
        <v>2</v>
      </c>
      <c r="B82" s="210" t="s">
        <v>273</v>
      </c>
      <c r="C82" s="210"/>
      <c r="D82" s="88">
        <v>41.4</v>
      </c>
    </row>
    <row r="83" spans="1:4" x14ac:dyDescent="0.2">
      <c r="A83" s="88">
        <v>3</v>
      </c>
      <c r="B83" s="210" t="s">
        <v>274</v>
      </c>
      <c r="C83" s="210"/>
      <c r="D83" s="88">
        <v>33.200000000000003</v>
      </c>
    </row>
    <row r="84" spans="1:4" x14ac:dyDescent="0.2">
      <c r="A84" s="88">
        <v>4</v>
      </c>
      <c r="B84" s="210" t="s">
        <v>275</v>
      </c>
      <c r="C84" s="210"/>
      <c r="D84" s="88">
        <v>68.7</v>
      </c>
    </row>
    <row r="85" spans="1:4" x14ac:dyDescent="0.2">
      <c r="A85" s="88">
        <v>5</v>
      </c>
      <c r="B85" s="208" t="s">
        <v>276</v>
      </c>
      <c r="C85" s="209"/>
      <c r="D85" s="88">
        <v>50.9</v>
      </c>
    </row>
    <row r="86" spans="1:4" x14ac:dyDescent="0.2">
      <c r="A86" s="88">
        <v>6</v>
      </c>
      <c r="B86" s="208" t="s">
        <v>277</v>
      </c>
      <c r="C86" s="209"/>
      <c r="D86" s="88">
        <v>28.3</v>
      </c>
    </row>
    <row r="87" spans="1:4" x14ac:dyDescent="0.2">
      <c r="A87" s="88">
        <v>7</v>
      </c>
      <c r="B87" s="208" t="s">
        <v>278</v>
      </c>
      <c r="C87" s="209"/>
      <c r="D87" s="88">
        <v>11.3</v>
      </c>
    </row>
    <row r="88" spans="1:4" x14ac:dyDescent="0.2">
      <c r="A88" s="88">
        <v>8</v>
      </c>
      <c r="B88" s="208" t="s">
        <v>279</v>
      </c>
      <c r="C88" s="209"/>
      <c r="D88" s="88">
        <v>119.1</v>
      </c>
    </row>
    <row r="89" spans="1:4" x14ac:dyDescent="0.2">
      <c r="A89" s="88">
        <v>9</v>
      </c>
      <c r="B89" s="208" t="s">
        <v>280</v>
      </c>
      <c r="C89" s="209"/>
      <c r="D89" s="88">
        <v>7.5</v>
      </c>
    </row>
    <row r="90" spans="1:4" x14ac:dyDescent="0.2">
      <c r="A90" s="88">
        <v>10</v>
      </c>
      <c r="B90" s="208" t="s">
        <v>281</v>
      </c>
      <c r="C90" s="209"/>
      <c r="D90" s="88">
        <v>20.399999999999999</v>
      </c>
    </row>
    <row r="91" spans="1:4" x14ac:dyDescent="0.2">
      <c r="A91" s="88">
        <v>11</v>
      </c>
      <c r="B91" s="208" t="s">
        <v>282</v>
      </c>
      <c r="C91" s="209"/>
      <c r="D91" s="88">
        <v>20.399999999999999</v>
      </c>
    </row>
    <row r="92" spans="1:4" x14ac:dyDescent="0.2">
      <c r="A92" s="88">
        <v>12</v>
      </c>
      <c r="B92" s="208" t="s">
        <v>283</v>
      </c>
      <c r="C92" s="209"/>
      <c r="D92" s="88">
        <v>65.8</v>
      </c>
    </row>
    <row r="93" spans="1:4" x14ac:dyDescent="0.2">
      <c r="A93" s="88">
        <v>13</v>
      </c>
      <c r="B93" s="208" t="s">
        <v>284</v>
      </c>
      <c r="C93" s="209"/>
      <c r="D93" s="88">
        <v>29.2</v>
      </c>
    </row>
    <row r="94" spans="1:4" x14ac:dyDescent="0.2">
      <c r="A94" s="88">
        <v>14</v>
      </c>
      <c r="B94" s="208" t="s">
        <v>285</v>
      </c>
      <c r="C94" s="209"/>
      <c r="D94" s="88">
        <v>25.6</v>
      </c>
    </row>
    <row r="95" spans="1:4" x14ac:dyDescent="0.2">
      <c r="A95" s="88">
        <v>15</v>
      </c>
      <c r="B95" s="208" t="s">
        <v>286</v>
      </c>
      <c r="C95" s="209"/>
      <c r="D95" s="88">
        <v>89.2</v>
      </c>
    </row>
    <row r="96" spans="1:4" x14ac:dyDescent="0.2">
      <c r="A96" s="88">
        <v>16</v>
      </c>
      <c r="B96" s="208" t="s">
        <v>287</v>
      </c>
      <c r="C96" s="209"/>
      <c r="D96" s="88">
        <v>100.5</v>
      </c>
    </row>
    <row r="97" spans="1:4" x14ac:dyDescent="0.2">
      <c r="A97" s="88">
        <v>17</v>
      </c>
      <c r="B97" s="208" t="s">
        <v>288</v>
      </c>
      <c r="C97" s="209"/>
      <c r="D97" s="88">
        <v>81.5</v>
      </c>
    </row>
    <row r="98" spans="1:4" x14ac:dyDescent="0.2">
      <c r="A98" s="88">
        <v>18</v>
      </c>
      <c r="B98" s="208" t="s">
        <v>289</v>
      </c>
      <c r="C98" s="209"/>
      <c r="D98" s="88">
        <v>33.200000000000003</v>
      </c>
    </row>
    <row r="99" spans="1:4" x14ac:dyDescent="0.2">
      <c r="A99" s="88">
        <v>19</v>
      </c>
      <c r="B99" s="208" t="s">
        <v>290</v>
      </c>
      <c r="C99" s="209"/>
      <c r="D99" s="88">
        <v>50.3</v>
      </c>
    </row>
    <row r="100" spans="1:4" x14ac:dyDescent="0.2">
      <c r="A100" s="88">
        <v>20</v>
      </c>
      <c r="B100" s="189" t="s">
        <v>291</v>
      </c>
      <c r="C100" s="191"/>
      <c r="D100" s="88">
        <v>25</v>
      </c>
    </row>
    <row r="101" spans="1:4" x14ac:dyDescent="0.2">
      <c r="A101" s="88">
        <v>21</v>
      </c>
      <c r="B101" s="208" t="s">
        <v>292</v>
      </c>
      <c r="C101" s="209"/>
      <c r="D101" s="88">
        <v>56.2</v>
      </c>
    </row>
    <row r="102" spans="1:4" x14ac:dyDescent="0.2">
      <c r="A102" s="189" t="s">
        <v>204</v>
      </c>
      <c r="B102" s="190"/>
      <c r="C102" s="191"/>
      <c r="D102" s="88">
        <v>1000</v>
      </c>
    </row>
    <row r="103" spans="1:4" ht="28.5" customHeight="1" x14ac:dyDescent="0.2">
      <c r="A103" s="215" t="s">
        <v>293</v>
      </c>
      <c r="B103" s="215"/>
      <c r="C103" s="215"/>
      <c r="D103" s="215"/>
    </row>
    <row r="104" spans="1:4" x14ac:dyDescent="0.2">
      <c r="B104" s="216" t="s">
        <v>294</v>
      </c>
      <c r="C104" s="216"/>
      <c r="D104" s="216"/>
    </row>
    <row r="105" spans="1:4" ht="41.25" x14ac:dyDescent="0.2">
      <c r="A105" s="92" t="s">
        <v>271</v>
      </c>
      <c r="B105" s="188" t="s">
        <v>169</v>
      </c>
      <c r="C105" s="188"/>
      <c r="D105" s="88" t="s">
        <v>1042</v>
      </c>
    </row>
    <row r="106" spans="1:4" x14ac:dyDescent="0.2">
      <c r="A106" s="88">
        <v>1</v>
      </c>
      <c r="B106" s="208" t="s">
        <v>295</v>
      </c>
      <c r="C106" s="209"/>
      <c r="D106" s="88">
        <v>41.4</v>
      </c>
    </row>
    <row r="107" spans="1:4" x14ac:dyDescent="0.2">
      <c r="A107" s="88">
        <v>2</v>
      </c>
      <c r="B107" s="208" t="s">
        <v>296</v>
      </c>
      <c r="C107" s="209"/>
      <c r="D107" s="88">
        <v>42.3</v>
      </c>
    </row>
    <row r="108" spans="1:4" x14ac:dyDescent="0.2">
      <c r="A108" s="88">
        <v>3</v>
      </c>
      <c r="B108" s="208" t="s">
        <v>297</v>
      </c>
      <c r="C108" s="209"/>
      <c r="D108" s="88">
        <v>33.200000000000003</v>
      </c>
    </row>
    <row r="109" spans="1:4" x14ac:dyDescent="0.2">
      <c r="A109" s="88">
        <v>4</v>
      </c>
      <c r="B109" s="208" t="s">
        <v>298</v>
      </c>
      <c r="C109" s="209"/>
      <c r="D109" s="88">
        <v>58.7</v>
      </c>
    </row>
    <row r="110" spans="1:4" x14ac:dyDescent="0.2">
      <c r="A110" s="88">
        <v>5</v>
      </c>
      <c r="B110" s="208" t="s">
        <v>299</v>
      </c>
      <c r="C110" s="209"/>
      <c r="D110" s="88">
        <v>37.799999999999997</v>
      </c>
    </row>
    <row r="111" spans="1:4" x14ac:dyDescent="0.2">
      <c r="A111" s="88">
        <v>6</v>
      </c>
      <c r="B111" s="208" t="s">
        <v>300</v>
      </c>
      <c r="C111" s="209"/>
      <c r="D111" s="88">
        <v>119.1</v>
      </c>
    </row>
    <row r="112" spans="1:4" x14ac:dyDescent="0.2">
      <c r="A112" s="88">
        <v>7</v>
      </c>
      <c r="B112" s="208" t="s">
        <v>301</v>
      </c>
      <c r="C112" s="209"/>
      <c r="D112" s="88">
        <v>25.6</v>
      </c>
    </row>
    <row r="113" spans="1:5" x14ac:dyDescent="0.2">
      <c r="A113" s="88">
        <v>8</v>
      </c>
      <c r="B113" s="208" t="s">
        <v>302</v>
      </c>
      <c r="C113" s="209"/>
      <c r="D113" s="88">
        <v>20.399999999999999</v>
      </c>
    </row>
    <row r="114" spans="1:5" x14ac:dyDescent="0.2">
      <c r="A114" s="88">
        <v>9</v>
      </c>
      <c r="B114" s="208" t="s">
        <v>303</v>
      </c>
      <c r="C114" s="209"/>
      <c r="D114" s="88">
        <v>20.399999999999999</v>
      </c>
    </row>
    <row r="115" spans="1:5" x14ac:dyDescent="0.2">
      <c r="A115" s="88">
        <v>10</v>
      </c>
      <c r="B115" s="208" t="s">
        <v>304</v>
      </c>
      <c r="C115" s="209"/>
      <c r="D115" s="88">
        <v>50.2</v>
      </c>
    </row>
    <row r="116" spans="1:5" x14ac:dyDescent="0.2">
      <c r="A116" s="88">
        <v>11</v>
      </c>
      <c r="B116" s="208" t="s">
        <v>305</v>
      </c>
      <c r="C116" s="209"/>
      <c r="D116" s="88">
        <v>89.2</v>
      </c>
    </row>
    <row r="117" spans="1:5" x14ac:dyDescent="0.2">
      <c r="A117" s="88">
        <v>12</v>
      </c>
      <c r="B117" s="208" t="s">
        <v>306</v>
      </c>
      <c r="C117" s="209"/>
      <c r="D117" s="88">
        <v>33.200000000000003</v>
      </c>
    </row>
    <row r="118" spans="1:5" x14ac:dyDescent="0.2">
      <c r="A118" s="88">
        <v>13</v>
      </c>
      <c r="B118" s="208" t="s">
        <v>307</v>
      </c>
      <c r="C118" s="209"/>
      <c r="D118" s="88">
        <v>100.5</v>
      </c>
    </row>
    <row r="119" spans="1:5" x14ac:dyDescent="0.2">
      <c r="A119" s="16"/>
      <c r="B119" s="188" t="s">
        <v>204</v>
      </c>
      <c r="C119" s="188"/>
      <c r="D119" s="88">
        <v>672</v>
      </c>
    </row>
    <row r="120" spans="1:5" ht="25.5" customHeight="1" x14ac:dyDescent="0.2">
      <c r="A120" s="215" t="s">
        <v>308</v>
      </c>
      <c r="B120" s="215"/>
      <c r="C120" s="215"/>
      <c r="D120" s="215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9" t="s">
        <v>204</v>
      </c>
      <c r="B134" s="190"/>
      <c r="C134" s="191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8" t="s">
        <v>204</v>
      </c>
      <c r="B144" s="188"/>
      <c r="C144" s="188"/>
      <c r="D144" s="101" t="s">
        <v>338</v>
      </c>
      <c r="E144" s="91"/>
    </row>
    <row r="145" spans="1:5" x14ac:dyDescent="0.2">
      <c r="A145" s="212" t="s">
        <v>339</v>
      </c>
      <c r="B145" s="212"/>
      <c r="C145" s="212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9" t="s">
        <v>204</v>
      </c>
      <c r="B148" s="190"/>
      <c r="C148" s="191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11" t="s">
        <v>341</v>
      </c>
      <c r="B150" s="211"/>
      <c r="C150" s="211"/>
      <c r="D150" s="211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9" t="s">
        <v>204</v>
      </c>
      <c r="B158" s="191"/>
      <c r="C158" s="88">
        <v>5</v>
      </c>
    </row>
    <row r="159" spans="1:5" x14ac:dyDescent="0.2">
      <c r="B159" s="97"/>
    </row>
    <row r="160" spans="1:5" ht="15.75" customHeight="1" x14ac:dyDescent="0.2">
      <c r="A160" s="211" t="s">
        <v>348</v>
      </c>
      <c r="B160" s="211"/>
      <c r="C160" s="211"/>
      <c r="D160" s="211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9" t="s">
        <v>204</v>
      </c>
      <c r="B193" s="191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12" t="s">
        <v>1047</v>
      </c>
      <c r="B195" s="212"/>
      <c r="C195" s="212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9" t="s">
        <v>204</v>
      </c>
      <c r="B202" s="191"/>
      <c r="C202" s="88" t="s">
        <v>390</v>
      </c>
    </row>
    <row r="203" spans="1:4" x14ac:dyDescent="0.2">
      <c r="A203" s="213" t="s">
        <v>266</v>
      </c>
      <c r="B203" s="214"/>
      <c r="C203" s="109" t="s">
        <v>391</v>
      </c>
    </row>
    <row r="204" spans="1:4" ht="27.75" customHeight="1" x14ac:dyDescent="0.2">
      <c r="A204" s="215" t="s">
        <v>392</v>
      </c>
      <c r="B204" s="215"/>
      <c r="C204" s="215"/>
      <c r="D204" s="215"/>
    </row>
    <row r="205" spans="1:4" x14ac:dyDescent="0.2">
      <c r="A205" s="216" t="s">
        <v>393</v>
      </c>
      <c r="B205" s="216"/>
      <c r="C205" s="216"/>
      <c r="D205" s="216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11" t="s">
        <v>881</v>
      </c>
      <c r="B411" s="211"/>
      <c r="C411" s="211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17" t="s">
        <v>882</v>
      </c>
      <c r="B413" s="217"/>
      <c r="C413" s="217"/>
      <c r="D413" s="217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20" t="s">
        <v>1050</v>
      </c>
      <c r="B421" s="220"/>
      <c r="C421" s="220"/>
      <c r="D421" s="220"/>
    </row>
    <row r="422" spans="1:4" ht="25.5" x14ac:dyDescent="0.2">
      <c r="A422" s="88" t="s">
        <v>271</v>
      </c>
      <c r="B422" s="188" t="s">
        <v>889</v>
      </c>
      <c r="C422" s="188"/>
      <c r="D422" s="88" t="s">
        <v>343</v>
      </c>
    </row>
    <row r="423" spans="1:4" x14ac:dyDescent="0.2">
      <c r="A423" s="88">
        <v>1</v>
      </c>
      <c r="B423" s="210" t="s">
        <v>890</v>
      </c>
      <c r="C423" s="210"/>
      <c r="D423" s="88">
        <v>1</v>
      </c>
    </row>
    <row r="424" spans="1:4" x14ac:dyDescent="0.2">
      <c r="A424" s="88">
        <v>2</v>
      </c>
      <c r="B424" s="210" t="s">
        <v>891</v>
      </c>
      <c r="C424" s="210"/>
      <c r="D424" s="88">
        <v>1</v>
      </c>
    </row>
    <row r="425" spans="1:4" x14ac:dyDescent="0.2">
      <c r="A425" s="88">
        <v>3</v>
      </c>
      <c r="B425" s="210" t="s">
        <v>892</v>
      </c>
      <c r="C425" s="210"/>
      <c r="D425" s="88">
        <v>1</v>
      </c>
    </row>
    <row r="426" spans="1:4" x14ac:dyDescent="0.2">
      <c r="A426" s="88">
        <v>4</v>
      </c>
      <c r="B426" s="210" t="s">
        <v>893</v>
      </c>
      <c r="C426" s="210"/>
      <c r="D426" s="88">
        <v>1</v>
      </c>
    </row>
    <row r="427" spans="1:4" x14ac:dyDescent="0.2">
      <c r="A427" s="88">
        <v>5</v>
      </c>
      <c r="B427" s="210" t="s">
        <v>894</v>
      </c>
      <c r="C427" s="210"/>
      <c r="D427" s="88">
        <v>1</v>
      </c>
    </row>
    <row r="428" spans="1:4" x14ac:dyDescent="0.2">
      <c r="A428" s="88">
        <v>6</v>
      </c>
      <c r="B428" s="210" t="s">
        <v>895</v>
      </c>
      <c r="C428" s="210"/>
      <c r="D428" s="88">
        <v>1</v>
      </c>
    </row>
    <row r="429" spans="1:4" x14ac:dyDescent="0.2">
      <c r="A429" s="88">
        <v>7</v>
      </c>
      <c r="B429" s="210" t="s">
        <v>896</v>
      </c>
      <c r="C429" s="210"/>
      <c r="D429" s="88">
        <v>1</v>
      </c>
    </row>
    <row r="430" spans="1:4" x14ac:dyDescent="0.2">
      <c r="A430" s="88">
        <v>8</v>
      </c>
      <c r="B430" s="210" t="s">
        <v>897</v>
      </c>
      <c r="C430" s="210"/>
      <c r="D430" s="88">
        <v>1</v>
      </c>
    </row>
    <row r="431" spans="1:4" x14ac:dyDescent="0.2">
      <c r="A431" s="88">
        <v>9</v>
      </c>
      <c r="B431" s="210" t="s">
        <v>898</v>
      </c>
      <c r="C431" s="210"/>
      <c r="D431" s="88">
        <v>1</v>
      </c>
    </row>
    <row r="432" spans="1:4" x14ac:dyDescent="0.2">
      <c r="A432" s="88">
        <v>10</v>
      </c>
      <c r="B432" s="210" t="s">
        <v>899</v>
      </c>
      <c r="C432" s="210"/>
      <c r="D432" s="88">
        <v>1</v>
      </c>
    </row>
    <row r="433" spans="1:5" x14ac:dyDescent="0.2">
      <c r="A433" s="88">
        <v>11</v>
      </c>
      <c r="B433" s="210" t="s">
        <v>900</v>
      </c>
      <c r="C433" s="210"/>
      <c r="D433" s="88">
        <v>1</v>
      </c>
    </row>
    <row r="434" spans="1:5" x14ac:dyDescent="0.2">
      <c r="A434" s="88">
        <v>12</v>
      </c>
      <c r="B434" s="210" t="s">
        <v>901</v>
      </c>
      <c r="C434" s="210"/>
      <c r="D434" s="88">
        <v>1</v>
      </c>
    </row>
    <row r="435" spans="1:5" x14ac:dyDescent="0.2">
      <c r="A435" s="88">
        <v>13</v>
      </c>
      <c r="B435" s="210" t="s">
        <v>902</v>
      </c>
      <c r="C435" s="210"/>
      <c r="D435" s="88">
        <v>1</v>
      </c>
    </row>
    <row r="436" spans="1:5" x14ac:dyDescent="0.2">
      <c r="A436" s="88">
        <v>14</v>
      </c>
      <c r="B436" s="210" t="s">
        <v>903</v>
      </c>
      <c r="C436" s="210"/>
      <c r="D436" s="88">
        <v>4</v>
      </c>
    </row>
    <row r="437" spans="1:5" x14ac:dyDescent="0.2">
      <c r="A437" s="88">
        <v>15</v>
      </c>
      <c r="B437" s="210" t="s">
        <v>904</v>
      </c>
      <c r="C437" s="210"/>
      <c r="D437" s="88">
        <v>1</v>
      </c>
    </row>
    <row r="438" spans="1:5" x14ac:dyDescent="0.2">
      <c r="A438" s="88">
        <v>16</v>
      </c>
      <c r="B438" s="210" t="s">
        <v>905</v>
      </c>
      <c r="C438" s="210"/>
      <c r="D438" s="88">
        <v>2</v>
      </c>
    </row>
    <row r="439" spans="1:5" x14ac:dyDescent="0.2">
      <c r="A439" s="88">
        <v>17</v>
      </c>
      <c r="B439" s="210" t="s">
        <v>906</v>
      </c>
      <c r="C439" s="210"/>
      <c r="D439" s="88">
        <v>1</v>
      </c>
    </row>
    <row r="440" spans="1:5" x14ac:dyDescent="0.2">
      <c r="A440" s="88">
        <v>18</v>
      </c>
      <c r="B440" s="210" t="s">
        <v>907</v>
      </c>
      <c r="C440" s="210"/>
      <c r="D440" s="88">
        <v>1</v>
      </c>
    </row>
    <row r="441" spans="1:5" x14ac:dyDescent="0.2">
      <c r="A441" s="88">
        <v>19</v>
      </c>
      <c r="B441" s="210" t="s">
        <v>908</v>
      </c>
      <c r="C441" s="210"/>
      <c r="D441" s="88">
        <v>1</v>
      </c>
    </row>
    <row r="442" spans="1:5" x14ac:dyDescent="0.2">
      <c r="A442" s="88">
        <v>20</v>
      </c>
      <c r="B442" s="210" t="s">
        <v>909</v>
      </c>
      <c r="C442" s="210"/>
      <c r="D442" s="88">
        <v>1</v>
      </c>
      <c r="E442" s="59"/>
    </row>
    <row r="443" spans="1:5" x14ac:dyDescent="0.2">
      <c r="A443" s="88">
        <v>21</v>
      </c>
      <c r="B443" s="210" t="s">
        <v>910</v>
      </c>
      <c r="C443" s="210"/>
      <c r="D443" s="88">
        <v>1</v>
      </c>
      <c r="E443" s="91"/>
    </row>
    <row r="444" spans="1:5" x14ac:dyDescent="0.2">
      <c r="A444" s="88">
        <v>22</v>
      </c>
      <c r="B444" s="210" t="s">
        <v>911</v>
      </c>
      <c r="C444" s="210"/>
      <c r="D444" s="88">
        <v>1</v>
      </c>
      <c r="E444" s="91"/>
    </row>
    <row r="445" spans="1:5" x14ac:dyDescent="0.2">
      <c r="A445" s="88">
        <v>23</v>
      </c>
      <c r="B445" s="210" t="s">
        <v>912</v>
      </c>
      <c r="C445" s="210"/>
      <c r="D445" s="88">
        <v>1</v>
      </c>
      <c r="E445" s="91"/>
    </row>
    <row r="446" spans="1:5" x14ac:dyDescent="0.2">
      <c r="A446" s="88">
        <v>24</v>
      </c>
      <c r="B446" s="210" t="s">
        <v>913</v>
      </c>
      <c r="C446" s="210"/>
      <c r="D446" s="88">
        <v>1</v>
      </c>
      <c r="E446" s="91"/>
    </row>
    <row r="447" spans="1:5" x14ac:dyDescent="0.2">
      <c r="A447" s="88">
        <v>25</v>
      </c>
      <c r="B447" s="210" t="s">
        <v>914</v>
      </c>
      <c r="C447" s="210"/>
      <c r="D447" s="88">
        <v>1</v>
      </c>
      <c r="E447" s="91"/>
    </row>
    <row r="448" spans="1:5" x14ac:dyDescent="0.2">
      <c r="A448" s="88">
        <v>26</v>
      </c>
      <c r="B448" s="210" t="s">
        <v>915</v>
      </c>
      <c r="C448" s="210"/>
      <c r="D448" s="88">
        <v>1</v>
      </c>
      <c r="E448" s="91"/>
    </row>
    <row r="449" spans="1:5" x14ac:dyDescent="0.2">
      <c r="A449" s="88">
        <v>27</v>
      </c>
      <c r="B449" s="210" t="s">
        <v>916</v>
      </c>
      <c r="C449" s="210"/>
      <c r="D449" s="88">
        <v>1</v>
      </c>
      <c r="E449" s="91"/>
    </row>
    <row r="450" spans="1:5" x14ac:dyDescent="0.2">
      <c r="A450" s="88">
        <v>28</v>
      </c>
      <c r="B450" s="210" t="s">
        <v>917</v>
      </c>
      <c r="C450" s="210"/>
      <c r="D450" s="88">
        <v>1</v>
      </c>
      <c r="E450" s="91"/>
    </row>
    <row r="451" spans="1:5" x14ac:dyDescent="0.2">
      <c r="A451" s="88">
        <v>29</v>
      </c>
      <c r="B451" s="208" t="s">
        <v>918</v>
      </c>
      <c r="C451" s="209"/>
      <c r="D451" s="88">
        <v>1</v>
      </c>
      <c r="E451" s="91"/>
    </row>
    <row r="452" spans="1:5" x14ac:dyDescent="0.2">
      <c r="A452" s="88">
        <v>30</v>
      </c>
      <c r="B452" s="208" t="s">
        <v>919</v>
      </c>
      <c r="C452" s="209"/>
      <c r="D452" s="88">
        <v>1</v>
      </c>
      <c r="E452" s="91"/>
    </row>
    <row r="453" spans="1:5" x14ac:dyDescent="0.2">
      <c r="A453" s="88">
        <v>31</v>
      </c>
      <c r="B453" s="208" t="s">
        <v>920</v>
      </c>
      <c r="C453" s="209"/>
      <c r="D453" s="88">
        <v>3</v>
      </c>
      <c r="E453" s="91"/>
    </row>
    <row r="454" spans="1:5" x14ac:dyDescent="0.2">
      <c r="A454" s="88">
        <v>32</v>
      </c>
      <c r="B454" s="208" t="s">
        <v>921</v>
      </c>
      <c r="C454" s="209"/>
      <c r="D454" s="88">
        <v>2</v>
      </c>
      <c r="E454" s="91"/>
    </row>
    <row r="455" spans="1:5" x14ac:dyDescent="0.2">
      <c r="A455" s="198" t="s">
        <v>204</v>
      </c>
      <c r="B455" s="198"/>
      <c r="C455" s="198"/>
      <c r="D455" s="90">
        <f>SUM(D423:D454)</f>
        <v>39</v>
      </c>
      <c r="E455" s="91"/>
    </row>
    <row r="456" spans="1:5" ht="15" customHeight="1" x14ac:dyDescent="0.2">
      <c r="A456" s="219" t="s">
        <v>1049</v>
      </c>
      <c r="B456" s="219"/>
      <c r="C456" s="219"/>
      <c r="D456" s="219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2015-03-11T11:26:53Z</dcterms:modified>
</cp:coreProperties>
</file>